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22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<sst xmlns="http://schemas.openxmlformats.org/spreadsheetml/2006/main" count="52" uniqueCount="52">
  <si>
    <r>
      <rPr>
        <sz val="8"/>
        <color indexed="8"/>
        <rFont val="Soberana Sans"/>
        <family val="0"/>
      </rPr>
      <t>ESTADO ANALÍTICO DEL EJERCICIO DEL PRESUPUESTO DE EGRESOS EN CLASIFICACIÓN POR OBJETO DEL GASTO (ARMONIZADO)</t>
    </r>
    <r>
      <rPr>
        <vertAlign val="superscript"/>
        <sz val="8"/>
        <color indexed="8"/>
        <rFont val="Soberana Sans"/>
        <family val="0"/>
      </rPr>
      <t>1/</t>
    </r>
  </si>
  <si>
    <r>
      <rPr>
        <sz val="8"/>
        <color indexed="8"/>
        <rFont val="Soberana Sans"/>
        <family val="0"/>
      </rPr>
      <t>12 SALUD</t>
    </r>
  </si>
  <si>
    <r>
      <rPr>
        <sz val="8"/>
        <color indexed="8"/>
        <rFont val="Soberana Sans"/>
        <family val="0"/>
      </rPr>
      <t>NCZ INSTITUTO NACIONAL DE PEDIATRÍA</t>
    </r>
  </si>
  <si>
    <r>
      <rPr>
        <sz val="8"/>
        <color indexed="8"/>
        <rFont val="Soberana Sans"/>
        <family val="0"/>
      </rPr>
      <t>(PESOS)</t>
    </r>
  </si>
  <si>
    <r>
      <rPr>
        <sz val="8"/>
        <color indexed="9"/>
        <rFont val="Soberana Sans"/>
        <family val="0"/>
      </rPr>
      <t>CONCEPTO</t>
    </r>
  </si>
  <si>
    <r>
      <rPr>
        <sz val="8"/>
        <color indexed="9"/>
        <rFont val="Soberana Sans"/>
        <family val="0"/>
      </rPr>
      <t>AMPLIACIONES / (REDUCCIONES)</t>
    </r>
  </si>
  <si>
    <r>
      <rPr>
        <sz val="8"/>
        <color indexed="9"/>
        <rFont val="Soberana Sans"/>
        <family val="0"/>
      </rPr>
      <t>MODIFICADO</t>
    </r>
  </si>
  <si>
    <r>
      <rPr>
        <sz val="8"/>
        <color indexed="9"/>
        <rFont val="Soberana Sans"/>
        <family val="0"/>
      </rPr>
      <t>DEVENGADO</t>
    </r>
  </si>
  <si>
    <r>
      <rPr>
        <sz val="8"/>
        <color indexed="9"/>
        <rFont val="Soberana Sans"/>
        <family val="0"/>
      </rPr>
      <t>PAGADO</t>
    </r>
  </si>
  <si>
    <r>
      <rPr>
        <sz val="8"/>
        <color indexed="9"/>
        <rFont val="Soberana Sans"/>
        <family val="0"/>
      </rPr>
      <t>SUBEJERCICIO</t>
    </r>
    <r>
      <rPr>
        <vertAlign val="superscript"/>
        <sz val="8"/>
        <color indexed="9"/>
        <rFont val="Soberana Sans"/>
        <family val="0"/>
      </rPr>
      <t>2/</t>
    </r>
  </si>
  <si>
    <t>1</t>
  </si>
  <si>
    <t>2 = (3-1)</t>
  </si>
  <si>
    <t>3</t>
  </si>
  <si>
    <t>4</t>
  </si>
  <si>
    <t>5</t>
  </si>
  <si>
    <t>6 = (3-4)</t>
  </si>
  <si>
    <r>
      <rPr>
        <b/>
        <sz val="7"/>
        <color indexed="8"/>
        <rFont val="Soberana Sans"/>
        <family val="0"/>
      </rPr>
      <t>Servicios personales</t>
    </r>
  </si>
  <si>
    <r>
      <rPr>
        <sz val="7"/>
        <color indexed="8"/>
        <rFont val="Soberana Sans"/>
        <family val="0"/>
      </rPr>
      <t>Remuneraciones al personal de carácter permanente</t>
    </r>
  </si>
  <si>
    <r>
      <rPr>
        <sz val="7"/>
        <color indexed="8"/>
        <rFont val="Soberana Sans"/>
        <family val="0"/>
      </rPr>
      <t>Remuneraciones al personal de carácter transitorio</t>
    </r>
  </si>
  <si>
    <r>
      <rPr>
        <sz val="7"/>
        <color indexed="8"/>
        <rFont val="Soberana Sans"/>
        <family val="0"/>
      </rPr>
      <t>Remuneraciones adicionales y especiales</t>
    </r>
  </si>
  <si>
    <r>
      <rPr>
        <sz val="7"/>
        <color indexed="8"/>
        <rFont val="Soberana Sans"/>
        <family val="0"/>
      </rPr>
      <t>Seguridad social</t>
    </r>
  </si>
  <si>
    <r>
      <rPr>
        <sz val="7"/>
        <color indexed="8"/>
        <rFont val="Soberana Sans"/>
        <family val="0"/>
      </rPr>
      <t>Otras prestaciones sociales y económicas</t>
    </r>
  </si>
  <si>
    <r>
      <rPr>
        <sz val="7"/>
        <color indexed="8"/>
        <rFont val="Soberana Sans"/>
        <family val="0"/>
      </rPr>
      <t>Pago de estímulos a servidores públicos</t>
    </r>
  </si>
  <si>
    <r>
      <rPr>
        <b/>
        <sz val="7"/>
        <color indexed="8"/>
        <rFont val="Soberana Sans"/>
        <family val="0"/>
      </rPr>
      <t>Materiales y suministros</t>
    </r>
  </si>
  <si>
    <r>
      <rPr>
        <sz val="7"/>
        <color indexed="8"/>
        <rFont val="Soberana Sans"/>
        <family val="0"/>
      </rPr>
      <t>Materiales de administración, emisión de documentos y artículos oficiales</t>
    </r>
  </si>
  <si>
    <r>
      <rPr>
        <sz val="7"/>
        <color indexed="8"/>
        <rFont val="Soberana Sans"/>
        <family val="0"/>
      </rPr>
      <t>Alimentos y utensilios</t>
    </r>
  </si>
  <si>
    <r>
      <rPr>
        <sz val="7"/>
        <color indexed="8"/>
        <rFont val="Soberana Sans"/>
        <family val="0"/>
      </rPr>
      <t>Materiales y artículos de construcción y de reparación</t>
    </r>
  </si>
  <si>
    <r>
      <rPr>
        <sz val="7"/>
        <color indexed="8"/>
        <rFont val="Soberana Sans"/>
        <family val="0"/>
      </rPr>
      <t>Productos químicos, farmacéuticos y de laboratorio</t>
    </r>
  </si>
  <si>
    <r>
      <rPr>
        <sz val="7"/>
        <color indexed="8"/>
        <rFont val="Soberana Sans"/>
        <family val="0"/>
      </rPr>
      <t>Combustibles, lubricantes y aditivos</t>
    </r>
  </si>
  <si>
    <r>
      <rPr>
        <sz val="7"/>
        <color indexed="8"/>
        <rFont val="Soberana Sans"/>
        <family val="0"/>
      </rPr>
      <t>Vestuario, blancos, prendas de protección y artículos deportivos</t>
    </r>
  </si>
  <si>
    <r>
      <rPr>
        <sz val="7"/>
        <color indexed="8"/>
        <rFont val="Soberana Sans"/>
        <family val="0"/>
      </rPr>
      <t>Herramientas, refacciones y accesorios menores</t>
    </r>
  </si>
  <si>
    <r>
      <rPr>
        <b/>
        <sz val="7"/>
        <color indexed="8"/>
        <rFont val="Soberana Sans"/>
        <family val="0"/>
      </rPr>
      <t>Servicios generales</t>
    </r>
  </si>
  <si>
    <r>
      <rPr>
        <sz val="7"/>
        <color indexed="8"/>
        <rFont val="Soberana Sans"/>
        <family val="0"/>
      </rPr>
      <t>Servicios básicos</t>
    </r>
  </si>
  <si>
    <r>
      <rPr>
        <sz val="7"/>
        <color indexed="8"/>
        <rFont val="Soberana Sans"/>
        <family val="0"/>
      </rPr>
      <t>Servicios de arrendamiento</t>
    </r>
  </si>
  <si>
    <r>
      <rPr>
        <sz val="7"/>
        <color indexed="8"/>
        <rFont val="Soberana Sans"/>
        <family val="0"/>
      </rPr>
      <t>Servicios profesionales, científicos, técnicos y otros servicios</t>
    </r>
  </si>
  <si>
    <r>
      <rPr>
        <sz val="7"/>
        <color indexed="8"/>
        <rFont val="Soberana Sans"/>
        <family val="0"/>
      </rPr>
      <t>Servicios financieros, bancarios y comerciales</t>
    </r>
  </si>
  <si>
    <r>
      <rPr>
        <sz val="7"/>
        <color indexed="8"/>
        <rFont val="Soberana Sans"/>
        <family val="0"/>
      </rPr>
      <t>Servicios de instalación, reparación, mantenimiento y conservación</t>
    </r>
  </si>
  <si>
    <r>
      <rPr>
        <sz val="7"/>
        <color indexed="8"/>
        <rFont val="Soberana Sans"/>
        <family val="0"/>
      </rPr>
      <t>Servicios de traslado y viáticos</t>
    </r>
  </si>
  <si>
    <r>
      <rPr>
        <sz val="7"/>
        <color indexed="8"/>
        <rFont val="Soberana Sans"/>
        <family val="0"/>
      </rPr>
      <t>Servicios oficiales</t>
    </r>
  </si>
  <si>
    <r>
      <rPr>
        <sz val="7"/>
        <color indexed="8"/>
        <rFont val="Soberana Sans"/>
        <family val="0"/>
      </rPr>
      <t>Otros servicios generales</t>
    </r>
  </si>
  <si>
    <r>
      <rPr>
        <b/>
        <sz val="7"/>
        <color indexed="8"/>
        <rFont val="Soberana Sans"/>
        <family val="0"/>
      </rPr>
      <t>Transferencias, asignaciones, subsidios y otras ayudas</t>
    </r>
  </si>
  <si>
    <r>
      <rPr>
        <sz val="7"/>
        <color indexed="8"/>
        <rFont val="Soberana Sans"/>
        <family val="0"/>
      </rPr>
      <t>Transferencias a fideicomisos, mandatos y otros análogos</t>
    </r>
  </si>
  <si>
    <r>
      <rPr>
        <b/>
        <sz val="7"/>
        <color indexed="8"/>
        <rFont val="Soberana Sans"/>
        <family val="0"/>
      </rPr>
      <t>Bienes muebles, inmuebles e intangibles</t>
    </r>
  </si>
  <si>
    <r>
      <rPr>
        <sz val="7"/>
        <color indexed="8"/>
        <rFont val="Soberana Sans"/>
        <family val="0"/>
      </rPr>
      <t>Equipo e instrumental medico y de laboratorio</t>
    </r>
  </si>
  <si>
    <r>
      <rPr>
        <b/>
        <sz val="7"/>
        <color indexed="8"/>
        <rFont val="Soberana Sans"/>
        <family val="0"/>
      </rPr>
      <t>Inversión pública</t>
    </r>
  </si>
  <si>
    <r>
      <rPr>
        <sz val="7"/>
        <color indexed="8"/>
        <rFont val="Soberana Sans"/>
        <family val="0"/>
      </rPr>
      <t>Obra pública en bienes propios</t>
    </r>
  </si>
  <si>
    <r>
      <rPr>
        <b/>
        <sz val="7"/>
        <color indexed="8"/>
        <rFont val="Soberana Sans"/>
        <family val="0"/>
      </rPr>
      <t>Inversiones financieras y otras provisiones</t>
    </r>
  </si>
  <si>
    <r>
      <rPr>
        <sz val="7"/>
        <color indexed="8"/>
        <rFont val="Soberana Sans"/>
        <family val="0"/>
      </rPr>
      <t>Provisiones para contingencias y otras erogaciones especiales</t>
    </r>
  </si>
  <si>
    <r>
      <rPr>
        <b/>
        <sz val="7"/>
        <color indexed="8"/>
        <rFont val="Soberana Sans"/>
        <family val="0"/>
      </rPr>
      <t>Total del Gasto</t>
    </r>
  </si>
  <si>
    <t xml:space="preserve">1/ Las sumas parciales y total pueden no coincidir debido al redondeo.
2/ Corresponde a las Economías Presupuestarias.
Fuente: Presupuesto Aprobado y Modificado, sistemas globalizadores de la Secretaría de Hacienda y Crédito Público. Presupuesto Devengado y Pagado, el ente público.
</t>
  </si>
  <si>
    <t>APROBADO</t>
  </si>
  <si>
    <t>TERCER TRIMESTRE ENERO - SEPTIEMBRE 2023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</si>
</sst>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 "/>
    <numFmt numFmtId="173" formatCode="#,##0.0"/>
  </numFmts>
  <fonts count="43">
    <font>
      <sz val="10"/>
      <name val="Arial"/>
      <family val="0"/>
    </font>
    <font>
      <sz val="10"/>
      <color indexed="8"/>
      <name val="SansSerif"/>
      <family val="0"/>
    </font>
    <font>
      <sz val="8"/>
      <color indexed="8"/>
      <name val="Soberana Sans"/>
      <family val="0"/>
    </font>
    <font>
      <vertAlign val="superscript"/>
      <sz val="8"/>
      <color indexed="8"/>
      <name val="Soberana Sans"/>
      <family val="0"/>
    </font>
    <font>
      <sz val="8"/>
      <color indexed="9"/>
      <name val="Soberana Sans"/>
      <family val="0"/>
    </font>
    <font>
      <vertAlign val="superscript"/>
      <sz val="8"/>
      <color indexed="9"/>
      <name val="Soberana Sans"/>
      <family val="0"/>
    </font>
    <font>
      <sz val="7"/>
      <color indexed="9"/>
      <name val="Soberana Sans"/>
      <family val="0"/>
    </font>
    <font>
      <b/>
      <sz val="7"/>
      <color indexed="8"/>
      <name val="Soberana Sans"/>
      <family val="0"/>
    </font>
    <font>
      <sz val="7"/>
      <color indexed="8"/>
      <name val="Soberana Sans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9"/>
      </bottom>
    </border>
    <border>
      <left>
        <color indexed="9"/>
      </left>
      <right style="thin">
        <color indexed="8"/>
      </right>
      <top style="thin">
        <color indexed="8"/>
      </top>
      <bottom>
        <color indexed="9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1" fillId="33" borderId="0" xfId="0" applyFont="1" applyFill="1" applyBorder="1" applyAlignment="1" applyProtection="1">
      <alignment horizontal="left" vertical="top" wrapText="1"/>
      <protection/>
    </xf>
    <xf numFmtId="0" fontId="4" fillId="34" borderId="10" xfId="0" applyFont="1" applyFill="1" applyBorder="1" applyAlignment="1" applyProtection="1">
      <alignment horizontal="center" vertical="center" wrapText="1"/>
      <protection/>
    </xf>
    <xf numFmtId="0" fontId="4" fillId="34" borderId="11" xfId="0" applyFont="1" applyFill="1" applyBorder="1" applyAlignment="1" applyProtection="1">
      <alignment horizontal="center" vertical="center" wrapText="1"/>
      <protection/>
    </xf>
    <xf numFmtId="0" fontId="1" fillId="34" borderId="12" xfId="0" applyFont="1" applyFill="1" applyBorder="1" applyAlignment="1" applyProtection="1">
      <alignment horizontal="left" vertical="top" wrapText="1"/>
      <protection/>
    </xf>
    <xf numFmtId="0" fontId="1" fillId="34" borderId="13" xfId="0" applyFont="1" applyFill="1" applyBorder="1" applyAlignment="1" applyProtection="1">
      <alignment horizontal="left" vertical="top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6" fillId="34" borderId="15" xfId="0" applyFont="1" applyFill="1" applyBorder="1" applyAlignment="1" applyProtection="1">
      <alignment horizontal="center" vertical="center" wrapText="1"/>
      <protection/>
    </xf>
    <xf numFmtId="3" fontId="7" fillId="0" borderId="16" xfId="0" applyNumberFormat="1" applyFont="1" applyFill="1" applyBorder="1" applyAlignment="1" applyProtection="1">
      <alignment horizontal="right" vertical="center" wrapText="1"/>
      <protection/>
    </xf>
    <xf numFmtId="3" fontId="7" fillId="0" borderId="17" xfId="0" applyNumberFormat="1" applyFont="1" applyFill="1" applyBorder="1" applyAlignment="1" applyProtection="1">
      <alignment horizontal="right" vertical="center" wrapText="1"/>
      <protection/>
    </xf>
    <xf numFmtId="3" fontId="8" fillId="0" borderId="16" xfId="0" applyNumberFormat="1" applyFont="1" applyFill="1" applyBorder="1" applyAlignment="1" applyProtection="1">
      <alignment horizontal="right" vertical="center" wrapText="1"/>
      <protection/>
    </xf>
    <xf numFmtId="3" fontId="8" fillId="0" borderId="17" xfId="0" applyNumberFormat="1" applyFont="1" applyFill="1" applyBorder="1" applyAlignment="1" applyProtection="1">
      <alignment horizontal="right" vertical="center" wrapText="1"/>
      <protection/>
    </xf>
    <xf numFmtId="172" fontId="8" fillId="0" borderId="16" xfId="0" applyNumberFormat="1" applyFont="1" applyFill="1" applyBorder="1" applyAlignment="1" applyProtection="1">
      <alignment horizontal="right" vertical="center" wrapText="1"/>
      <protection/>
    </xf>
    <xf numFmtId="172" fontId="7" fillId="0" borderId="16" xfId="0" applyNumberFormat="1" applyFont="1" applyFill="1" applyBorder="1" applyAlignment="1" applyProtection="1">
      <alignment horizontal="right" vertical="center" wrapText="1"/>
      <protection/>
    </xf>
    <xf numFmtId="0" fontId="2" fillId="33" borderId="0" xfId="0" applyFont="1" applyFill="1" applyBorder="1" applyAlignment="1" applyProtection="1">
      <alignment horizontal="center" vertical="center" wrapText="1"/>
      <protection/>
    </xf>
    <xf numFmtId="0" fontId="4" fillId="34" borderId="18" xfId="0" applyFont="1" applyFill="1" applyBorder="1" applyAlignment="1" applyProtection="1">
      <alignment horizontal="center" vertical="center" wrapText="1"/>
      <protection/>
    </xf>
    <xf numFmtId="0" fontId="1" fillId="33" borderId="19" xfId="0" applyFont="1" applyFill="1" applyBorder="1" applyAlignment="1" applyProtection="1">
      <alignment horizontal="left" vertical="top" wrapText="1"/>
      <protection/>
    </xf>
    <xf numFmtId="0" fontId="8" fillId="33" borderId="0" xfId="0" applyFont="1" applyFill="1" applyBorder="1" applyAlignment="1" applyProtection="1">
      <alignment horizontal="left" vertical="top" wrapText="1"/>
      <protection/>
    </xf>
    <xf numFmtId="0" fontId="1" fillId="0" borderId="20" xfId="0" applyFont="1" applyFill="1" applyBorder="1" applyAlignment="1" applyProtection="1">
      <alignment horizontal="left" vertical="top" wrapText="1"/>
      <protection/>
    </xf>
    <xf numFmtId="0" fontId="7" fillId="0" borderId="0" xfId="0" applyFont="1" applyFill="1" applyBorder="1" applyAlignment="1" applyProtection="1">
      <alignment horizontal="left" vertical="center" wrapText="1"/>
      <protection/>
    </xf>
    <xf numFmtId="0" fontId="1" fillId="0" borderId="0" xfId="0" applyFont="1" applyFill="1" applyBorder="1" applyAlignment="1" applyProtection="1">
      <alignment horizontal="left" vertical="top" wrapText="1"/>
      <protection/>
    </xf>
    <xf numFmtId="0" fontId="8" fillId="0" borderId="0" xfId="0" applyFont="1" applyFill="1" applyBorder="1" applyAlignment="1" applyProtection="1">
      <alignment horizontal="left" vertical="center" wrapText="1"/>
      <protection/>
    </xf>
    <xf numFmtId="0" fontId="7" fillId="0" borderId="21" xfId="0" applyFont="1" applyFill="1" applyBorder="1" applyAlignment="1" applyProtection="1">
      <alignment horizontal="left" vertical="center" wrapText="1"/>
      <protection/>
    </xf>
    <xf numFmtId="3" fontId="7" fillId="0" borderId="10" xfId="0" applyNumberFormat="1" applyFont="1" applyFill="1" applyBorder="1" applyAlignment="1" applyProtection="1">
      <alignment horizontal="right" vertical="center" wrapText="1"/>
      <protection/>
    </xf>
    <xf numFmtId="3" fontId="7" fillId="0" borderId="11" xfId="0" applyNumberFormat="1" applyFont="1" applyFill="1" applyBorder="1" applyAlignment="1" applyProtection="1">
      <alignment horizontal="right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4C19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showGridLines="0" tabSelected="1" zoomScale="145" zoomScaleNormal="145" zoomScalePageLayoutView="0" workbookViewId="0" topLeftCell="A1">
      <selection activeCell="B2" sqref="B2:J2"/>
    </sheetView>
  </sheetViews>
  <sheetFormatPr defaultColWidth="9.140625" defaultRowHeight="12.75"/>
  <cols>
    <col min="1" max="1" width="4.140625" style="0" customWidth="1"/>
    <col min="2" max="3" width="2.57421875" style="0" customWidth="1"/>
    <col min="4" max="4" width="50.7109375" style="0" customWidth="1"/>
    <col min="5" max="10" width="14.28125" style="0" customWidth="1"/>
    <col min="11" max="11" width="4.140625" style="0" customWidth="1"/>
  </cols>
  <sheetData>
    <row r="1" spans="1:11" ht="12" customHeight="1">
      <c r="A1" s="1"/>
      <c r="B1" s="14" t="s">
        <v>51</v>
      </c>
      <c r="C1" s="14"/>
      <c r="D1" s="14"/>
      <c r="E1" s="14"/>
      <c r="F1" s="14"/>
      <c r="G1" s="14"/>
      <c r="H1" s="14"/>
      <c r="I1" s="14"/>
      <c r="J1" s="14"/>
      <c r="K1" s="1"/>
    </row>
    <row r="2" spans="1:11" ht="12" customHeight="1">
      <c r="A2" s="1"/>
      <c r="B2" s="14" t="s">
        <v>0</v>
      </c>
      <c r="C2" s="14"/>
      <c r="D2" s="14"/>
      <c r="E2" s="14"/>
      <c r="F2" s="14"/>
      <c r="G2" s="14"/>
      <c r="H2" s="14"/>
      <c r="I2" s="14"/>
      <c r="J2" s="14"/>
      <c r="K2" s="1"/>
    </row>
    <row r="3" spans="1:11" ht="12" customHeight="1">
      <c r="A3" s="1"/>
      <c r="B3" s="14" t="s">
        <v>1</v>
      </c>
      <c r="C3" s="14"/>
      <c r="D3" s="14"/>
      <c r="E3" s="14"/>
      <c r="F3" s="14"/>
      <c r="G3" s="14"/>
      <c r="H3" s="14"/>
      <c r="I3" s="14"/>
      <c r="J3" s="14"/>
      <c r="K3" s="1"/>
    </row>
    <row r="4" spans="1:11" ht="12" customHeight="1">
      <c r="A4" s="1"/>
      <c r="B4" s="14" t="s">
        <v>2</v>
      </c>
      <c r="C4" s="14"/>
      <c r="D4" s="14"/>
      <c r="E4" s="14"/>
      <c r="F4" s="14"/>
      <c r="G4" s="14"/>
      <c r="H4" s="14"/>
      <c r="I4" s="14"/>
      <c r="J4" s="14"/>
      <c r="K4" s="1"/>
    </row>
    <row r="5" spans="1:11" ht="12" customHeight="1">
      <c r="A5" s="1"/>
      <c r="B5" s="14" t="s">
        <v>3</v>
      </c>
      <c r="C5" s="14"/>
      <c r="D5" s="14"/>
      <c r="E5" s="14"/>
      <c r="F5" s="14"/>
      <c r="G5" s="14"/>
      <c r="H5" s="14"/>
      <c r="I5" s="14"/>
      <c r="J5" s="14"/>
      <c r="K5" s="1"/>
    </row>
    <row r="6" spans="1:11" ht="39.75" customHeight="1">
      <c r="A6" s="1"/>
      <c r="B6" s="15" t="s">
        <v>4</v>
      </c>
      <c r="C6" s="15"/>
      <c r="D6" s="15"/>
      <c r="E6" s="2" t="s">
        <v>50</v>
      </c>
      <c r="F6" s="3" t="s">
        <v>5</v>
      </c>
      <c r="G6" s="3" t="s">
        <v>6</v>
      </c>
      <c r="H6" s="3" t="s">
        <v>7</v>
      </c>
      <c r="I6" s="3" t="s">
        <v>8</v>
      </c>
      <c r="J6" s="3" t="s">
        <v>9</v>
      </c>
      <c r="K6" s="1"/>
    </row>
    <row r="7" spans="1:11" ht="15" customHeight="1">
      <c r="A7" s="1"/>
      <c r="B7" s="4"/>
      <c r="C7" s="5"/>
      <c r="D7" s="5"/>
      <c r="E7" s="6" t="s">
        <v>10</v>
      </c>
      <c r="F7" s="7" t="s">
        <v>11</v>
      </c>
      <c r="G7" s="7" t="s">
        <v>12</v>
      </c>
      <c r="H7" s="7" t="s">
        <v>13</v>
      </c>
      <c r="I7" s="7" t="s">
        <v>14</v>
      </c>
      <c r="J7" s="7" t="s">
        <v>15</v>
      </c>
      <c r="K7" s="1"/>
    </row>
    <row r="8" spans="1:11" ht="16.5" customHeight="1">
      <c r="A8" s="1"/>
      <c r="B8" s="18"/>
      <c r="C8" s="19" t="s">
        <v>16</v>
      </c>
      <c r="D8" s="19"/>
      <c r="E8" s="8">
        <f>+E9+E10+E11+E12+E13+E14</f>
        <v>767703959</v>
      </c>
      <c r="F8" s="8">
        <f>+F9+F10+F11+F12+F13+F14</f>
        <v>108087025.99000001</v>
      </c>
      <c r="G8" s="8">
        <f>+G9+G10+G11+G12+G13+G14</f>
        <v>875790984.9900001</v>
      </c>
      <c r="H8" s="8">
        <f>+H9+H10+H11+H12+H13+H14</f>
        <v>886765894.7299999</v>
      </c>
      <c r="I8" s="8">
        <f>+I9+I10+I11+I12+I13+I14</f>
        <v>874707027.92</v>
      </c>
      <c r="J8" s="9">
        <f>+G8-H8</f>
        <v>-10974909.739999771</v>
      </c>
      <c r="K8" s="1"/>
    </row>
    <row r="9" spans="1:11" ht="16.5" customHeight="1">
      <c r="A9" s="1"/>
      <c r="B9" s="18"/>
      <c r="C9" s="20"/>
      <c r="D9" s="21" t="s">
        <v>17</v>
      </c>
      <c r="E9" s="10">
        <v>282953025</v>
      </c>
      <c r="F9" s="11">
        <f>+G9-E9</f>
        <v>27528734.110000014</v>
      </c>
      <c r="G9" s="10">
        <v>310481759.11</v>
      </c>
      <c r="H9" s="11">
        <v>294957358.43</v>
      </c>
      <c r="I9" s="11">
        <v>287439507.16</v>
      </c>
      <c r="J9" s="11">
        <f aca="true" t="shared" si="0" ref="J9:J14">+G9-I9</f>
        <v>23042251.949999988</v>
      </c>
      <c r="K9" s="1"/>
    </row>
    <row r="10" spans="1:11" ht="16.5" customHeight="1">
      <c r="A10" s="1"/>
      <c r="B10" s="18"/>
      <c r="C10" s="20"/>
      <c r="D10" s="21" t="s">
        <v>18</v>
      </c>
      <c r="E10" s="10">
        <v>12352050</v>
      </c>
      <c r="F10" s="11">
        <f aca="true" t="shared" si="1" ref="F10:F30">+G10-E10</f>
        <v>1470059.1400000006</v>
      </c>
      <c r="G10" s="10">
        <v>13822109.14</v>
      </c>
      <c r="H10" s="11">
        <v>12777797</v>
      </c>
      <c r="I10" s="11">
        <v>12777797</v>
      </c>
      <c r="J10" s="11">
        <f t="shared" si="0"/>
        <v>1044312.1400000006</v>
      </c>
      <c r="K10" s="1"/>
    </row>
    <row r="11" spans="1:11" ht="16.5" customHeight="1">
      <c r="A11" s="1"/>
      <c r="B11" s="18"/>
      <c r="C11" s="20"/>
      <c r="D11" s="21" t="s">
        <v>19</v>
      </c>
      <c r="E11" s="10">
        <v>182822390</v>
      </c>
      <c r="F11" s="11">
        <f t="shared" si="1"/>
        <v>9013896.340000004</v>
      </c>
      <c r="G11" s="10">
        <v>191836286.34</v>
      </c>
      <c r="H11" s="11">
        <v>244618974.33</v>
      </c>
      <c r="I11" s="11">
        <v>244618974.33</v>
      </c>
      <c r="J11" s="11">
        <f t="shared" si="0"/>
        <v>-52782687.99000001</v>
      </c>
      <c r="K11" s="1"/>
    </row>
    <row r="12" spans="1:11" ht="16.5" customHeight="1">
      <c r="A12" s="1"/>
      <c r="B12" s="18"/>
      <c r="C12" s="20"/>
      <c r="D12" s="21" t="s">
        <v>20</v>
      </c>
      <c r="E12" s="10">
        <v>65665565</v>
      </c>
      <c r="F12" s="11">
        <f t="shared" si="1"/>
        <v>8214727.069999993</v>
      </c>
      <c r="G12" s="10">
        <v>73880292.07</v>
      </c>
      <c r="H12" s="11">
        <v>77333337.15</v>
      </c>
      <c r="I12" s="11">
        <v>72979826.06</v>
      </c>
      <c r="J12" s="11">
        <f t="shared" si="0"/>
        <v>900466.0099999905</v>
      </c>
      <c r="K12" s="1"/>
    </row>
    <row r="13" spans="1:11" ht="16.5" customHeight="1">
      <c r="A13" s="1"/>
      <c r="B13" s="18"/>
      <c r="C13" s="20"/>
      <c r="D13" s="21" t="s">
        <v>21</v>
      </c>
      <c r="E13" s="10">
        <v>216116125</v>
      </c>
      <c r="F13" s="11">
        <f t="shared" si="1"/>
        <v>18979875.849999994</v>
      </c>
      <c r="G13" s="10">
        <v>235096000.85</v>
      </c>
      <c r="H13" s="11">
        <v>238072928.41</v>
      </c>
      <c r="I13" s="11">
        <v>237885423.96</v>
      </c>
      <c r="J13" s="11">
        <f t="shared" si="0"/>
        <v>-2789423.1100000143</v>
      </c>
      <c r="K13" s="1"/>
    </row>
    <row r="14" spans="1:11" ht="16.5" customHeight="1">
      <c r="A14" s="1"/>
      <c r="B14" s="18"/>
      <c r="C14" s="20"/>
      <c r="D14" s="21" t="s">
        <v>22</v>
      </c>
      <c r="E14" s="10">
        <v>7794804</v>
      </c>
      <c r="F14" s="11">
        <f t="shared" si="1"/>
        <v>42879733.48</v>
      </c>
      <c r="G14" s="10">
        <v>50674537.48</v>
      </c>
      <c r="H14" s="11">
        <v>19005499.41</v>
      </c>
      <c r="I14" s="11">
        <v>19005499.41</v>
      </c>
      <c r="J14" s="11">
        <f t="shared" si="0"/>
        <v>31669038.069999997</v>
      </c>
      <c r="K14" s="1"/>
    </row>
    <row r="15" spans="1:11" ht="16.5" customHeight="1">
      <c r="A15" s="1"/>
      <c r="B15" s="18"/>
      <c r="C15" s="19" t="s">
        <v>23</v>
      </c>
      <c r="D15" s="19"/>
      <c r="E15" s="8">
        <f>SUM(E16:E22)</f>
        <v>448512484</v>
      </c>
      <c r="F15" s="8">
        <f>SUM(F16:F22)</f>
        <v>102147848.22999999</v>
      </c>
      <c r="G15" s="8">
        <f>SUM(G16:G22)</f>
        <v>550660332.2299999</v>
      </c>
      <c r="H15" s="8">
        <f>SUM(H16:H22)</f>
        <v>582757120.36</v>
      </c>
      <c r="I15" s="8">
        <f>SUM(I16:I22)</f>
        <v>542149995.48</v>
      </c>
      <c r="J15" s="9">
        <f>+G15-H15</f>
        <v>-32096788.130000114</v>
      </c>
      <c r="K15" s="1"/>
    </row>
    <row r="16" spans="1:11" ht="16.5" customHeight="1">
      <c r="A16" s="1"/>
      <c r="B16" s="18"/>
      <c r="C16" s="20"/>
      <c r="D16" s="21" t="s">
        <v>24</v>
      </c>
      <c r="E16" s="10">
        <v>1325898</v>
      </c>
      <c r="F16" s="11">
        <f t="shared" si="1"/>
        <v>2835895.72</v>
      </c>
      <c r="G16" s="10">
        <v>4161793.72</v>
      </c>
      <c r="H16" s="11">
        <v>4290954.01</v>
      </c>
      <c r="I16" s="11">
        <v>4003340.68</v>
      </c>
      <c r="J16" s="11">
        <f>+G16-I16</f>
        <v>158453.04000000004</v>
      </c>
      <c r="K16" s="1"/>
    </row>
    <row r="17" spans="1:11" ht="16.5" customHeight="1">
      <c r="A17" s="1"/>
      <c r="B17" s="18"/>
      <c r="C17" s="20"/>
      <c r="D17" s="21" t="s">
        <v>25</v>
      </c>
      <c r="E17" s="10">
        <v>18802611</v>
      </c>
      <c r="F17" s="11">
        <f t="shared" si="1"/>
        <v>17979072.950000003</v>
      </c>
      <c r="G17" s="10">
        <v>36781683.95</v>
      </c>
      <c r="H17" s="11">
        <v>40231703.03</v>
      </c>
      <c r="I17" s="11">
        <v>36533927.51</v>
      </c>
      <c r="J17" s="11">
        <f aca="true" t="shared" si="2" ref="J17:J39">+G17-I17</f>
        <v>247756.44000000507</v>
      </c>
      <c r="K17" s="1"/>
    </row>
    <row r="18" spans="1:11" ht="16.5" customHeight="1">
      <c r="A18" s="1"/>
      <c r="B18" s="18"/>
      <c r="C18" s="20"/>
      <c r="D18" s="21" t="s">
        <v>26</v>
      </c>
      <c r="E18" s="10">
        <v>292000</v>
      </c>
      <c r="F18" s="11">
        <f t="shared" si="1"/>
        <v>52155</v>
      </c>
      <c r="G18" s="10">
        <v>344155</v>
      </c>
      <c r="H18" s="11">
        <v>275790</v>
      </c>
      <c r="I18" s="11">
        <v>268406.66</v>
      </c>
      <c r="J18" s="11">
        <f t="shared" si="2"/>
        <v>75748.34000000003</v>
      </c>
      <c r="K18" s="1"/>
    </row>
    <row r="19" spans="1:11" ht="16.5" customHeight="1">
      <c r="A19" s="1"/>
      <c r="B19" s="18"/>
      <c r="C19" s="20"/>
      <c r="D19" s="21" t="s">
        <v>27</v>
      </c>
      <c r="E19" s="10">
        <v>425751706</v>
      </c>
      <c r="F19" s="11">
        <f t="shared" si="1"/>
        <v>79582729.07999998</v>
      </c>
      <c r="G19" s="10">
        <v>505334435.08</v>
      </c>
      <c r="H19" s="11">
        <v>535828562.3</v>
      </c>
      <c r="I19" s="11">
        <v>499709849.12</v>
      </c>
      <c r="J19" s="11">
        <f t="shared" si="2"/>
        <v>5624585.959999979</v>
      </c>
      <c r="K19" s="1"/>
    </row>
    <row r="20" spans="1:11" ht="16.5" customHeight="1">
      <c r="A20" s="1"/>
      <c r="B20" s="18"/>
      <c r="C20" s="20"/>
      <c r="D20" s="21" t="s">
        <v>28</v>
      </c>
      <c r="E20" s="10">
        <v>131100</v>
      </c>
      <c r="F20" s="11">
        <f t="shared" si="1"/>
        <v>77341.75</v>
      </c>
      <c r="G20" s="10">
        <v>208441.75</v>
      </c>
      <c r="H20" s="11">
        <v>160369.01</v>
      </c>
      <c r="I20" s="11">
        <v>159339.51</v>
      </c>
      <c r="J20" s="11">
        <f t="shared" si="2"/>
        <v>49102.23999999999</v>
      </c>
      <c r="K20" s="1"/>
    </row>
    <row r="21" spans="1:11" ht="16.5" customHeight="1">
      <c r="A21" s="1"/>
      <c r="B21" s="18"/>
      <c r="C21" s="20"/>
      <c r="D21" s="21" t="s">
        <v>29</v>
      </c>
      <c r="E21" s="10">
        <v>1833728</v>
      </c>
      <c r="F21" s="11">
        <f t="shared" si="1"/>
        <v>19617.919999999925</v>
      </c>
      <c r="G21" s="11">
        <v>1853345.92</v>
      </c>
      <c r="H21" s="11">
        <v>157780.88</v>
      </c>
      <c r="I21" s="11">
        <v>157780.88</v>
      </c>
      <c r="J21" s="11">
        <f t="shared" si="2"/>
        <v>1695565.04</v>
      </c>
      <c r="K21" s="1"/>
    </row>
    <row r="22" spans="1:11" ht="16.5" customHeight="1">
      <c r="A22" s="1"/>
      <c r="B22" s="18"/>
      <c r="C22" s="20"/>
      <c r="D22" s="21" t="s">
        <v>30</v>
      </c>
      <c r="E22" s="10">
        <v>375441</v>
      </c>
      <c r="F22" s="11">
        <f t="shared" si="1"/>
        <v>1601035.81</v>
      </c>
      <c r="G22" s="10">
        <v>1976476.81</v>
      </c>
      <c r="H22" s="11">
        <v>1811961.1300000001</v>
      </c>
      <c r="I22" s="11">
        <v>1317351.12</v>
      </c>
      <c r="J22" s="11">
        <f t="shared" si="2"/>
        <v>659125.69</v>
      </c>
      <c r="K22" s="1"/>
    </row>
    <row r="23" spans="1:11" ht="16.5" customHeight="1">
      <c r="A23" s="1"/>
      <c r="B23" s="18"/>
      <c r="C23" s="19" t="s">
        <v>31</v>
      </c>
      <c r="D23" s="19"/>
      <c r="E23" s="8">
        <f>SUM(E24:E31)</f>
        <v>112280391</v>
      </c>
      <c r="F23" s="8">
        <f>SUM(F24:F31)</f>
        <v>159792347.97000003</v>
      </c>
      <c r="G23" s="8">
        <f>SUM(G24:G31)</f>
        <v>272072738.96999997</v>
      </c>
      <c r="H23" s="8">
        <f>SUM(H24:H31)</f>
        <v>267393519.40000004</v>
      </c>
      <c r="I23" s="8">
        <f>SUM(I24:I31)</f>
        <v>262084336.06</v>
      </c>
      <c r="J23" s="9">
        <f>+G23-H23</f>
        <v>4679219.569999933</v>
      </c>
      <c r="K23" s="1"/>
    </row>
    <row r="24" spans="1:11" ht="16.5" customHeight="1">
      <c r="A24" s="1"/>
      <c r="B24" s="18"/>
      <c r="C24" s="20"/>
      <c r="D24" s="21" t="s">
        <v>32</v>
      </c>
      <c r="E24" s="10">
        <v>2600463</v>
      </c>
      <c r="F24" s="11">
        <f t="shared" si="1"/>
        <v>21533286.05</v>
      </c>
      <c r="G24" s="10">
        <v>24133749.05</v>
      </c>
      <c r="H24" s="11">
        <v>23622893.810000002</v>
      </c>
      <c r="I24" s="11">
        <v>23469134.44</v>
      </c>
      <c r="J24" s="11">
        <f t="shared" si="2"/>
        <v>664614.6099999994</v>
      </c>
      <c r="K24" s="1"/>
    </row>
    <row r="25" spans="1:11" ht="16.5" customHeight="1">
      <c r="A25" s="1"/>
      <c r="B25" s="18"/>
      <c r="C25" s="20"/>
      <c r="D25" s="21" t="s">
        <v>33</v>
      </c>
      <c r="E25" s="10">
        <v>21696879</v>
      </c>
      <c r="F25" s="11">
        <f t="shared" si="1"/>
        <v>6175120.710000001</v>
      </c>
      <c r="G25" s="10">
        <v>27871999.71</v>
      </c>
      <c r="H25" s="11">
        <v>26841423.419999998</v>
      </c>
      <c r="I25" s="11">
        <v>26841423.2</v>
      </c>
      <c r="J25" s="11">
        <f t="shared" si="2"/>
        <v>1030576.5100000016</v>
      </c>
      <c r="K25" s="1"/>
    </row>
    <row r="26" spans="1:11" ht="16.5" customHeight="1">
      <c r="A26" s="1"/>
      <c r="B26" s="18"/>
      <c r="C26" s="20"/>
      <c r="D26" s="21" t="s">
        <v>34</v>
      </c>
      <c r="E26" s="10">
        <v>12137147</v>
      </c>
      <c r="F26" s="11">
        <f t="shared" si="1"/>
        <v>86039466.81</v>
      </c>
      <c r="G26" s="10">
        <v>98176613.81</v>
      </c>
      <c r="H26" s="11">
        <v>95127438.37</v>
      </c>
      <c r="I26" s="11">
        <v>95124186.62</v>
      </c>
      <c r="J26" s="11">
        <f t="shared" si="2"/>
        <v>3052427.1899999976</v>
      </c>
      <c r="K26" s="1"/>
    </row>
    <row r="27" spans="1:11" ht="16.5" customHeight="1">
      <c r="A27" s="1"/>
      <c r="B27" s="18"/>
      <c r="C27" s="20"/>
      <c r="D27" s="21" t="s">
        <v>35</v>
      </c>
      <c r="E27" s="10">
        <v>519500</v>
      </c>
      <c r="F27" s="11">
        <f t="shared" si="1"/>
        <v>15058799.76</v>
      </c>
      <c r="G27" s="10">
        <v>15578299.76</v>
      </c>
      <c r="H27" s="11">
        <v>15453570.59</v>
      </c>
      <c r="I27" s="11">
        <v>15453570.59</v>
      </c>
      <c r="J27" s="11">
        <f t="shared" si="2"/>
        <v>124729.16999999993</v>
      </c>
      <c r="K27" s="1"/>
    </row>
    <row r="28" spans="1:11" ht="16.5" customHeight="1">
      <c r="A28" s="1"/>
      <c r="B28" s="18"/>
      <c r="C28" s="20"/>
      <c r="D28" s="21" t="s">
        <v>36</v>
      </c>
      <c r="E28" s="10">
        <v>53126726</v>
      </c>
      <c r="F28" s="11">
        <f t="shared" si="1"/>
        <v>26510981.620000005</v>
      </c>
      <c r="G28" s="10">
        <v>79637707.62</v>
      </c>
      <c r="H28" s="11">
        <v>78390387.43</v>
      </c>
      <c r="I28" s="11">
        <v>77950993.5</v>
      </c>
      <c r="J28" s="11">
        <f t="shared" si="2"/>
        <v>1686714.1200000048</v>
      </c>
      <c r="K28" s="1"/>
    </row>
    <row r="29" spans="1:11" ht="16.5" customHeight="1">
      <c r="A29" s="1"/>
      <c r="B29" s="18"/>
      <c r="C29" s="20"/>
      <c r="D29" s="21" t="s">
        <v>37</v>
      </c>
      <c r="E29" s="10">
        <v>598817</v>
      </c>
      <c r="F29" s="11">
        <f t="shared" si="1"/>
        <v>0</v>
      </c>
      <c r="G29" s="10">
        <v>598817</v>
      </c>
      <c r="H29" s="11">
        <v>33697</v>
      </c>
      <c r="I29" s="11">
        <v>32277</v>
      </c>
      <c r="J29" s="11">
        <f t="shared" si="2"/>
        <v>566540</v>
      </c>
      <c r="K29" s="1"/>
    </row>
    <row r="30" spans="1:11" ht="16.5" customHeight="1">
      <c r="A30" s="1"/>
      <c r="B30" s="18"/>
      <c r="C30" s="20"/>
      <c r="D30" s="21" t="s">
        <v>38</v>
      </c>
      <c r="E30" s="10">
        <v>344500</v>
      </c>
      <c r="F30" s="11">
        <f t="shared" si="1"/>
        <v>0</v>
      </c>
      <c r="G30" s="10">
        <v>344500</v>
      </c>
      <c r="H30" s="11">
        <v>0</v>
      </c>
      <c r="I30" s="11">
        <v>0</v>
      </c>
      <c r="J30" s="11">
        <f t="shared" si="2"/>
        <v>344500</v>
      </c>
      <c r="K30" s="1"/>
    </row>
    <row r="31" spans="1:11" ht="16.5" customHeight="1">
      <c r="A31" s="1"/>
      <c r="B31" s="18"/>
      <c r="C31" s="20"/>
      <c r="D31" s="21" t="s">
        <v>39</v>
      </c>
      <c r="E31" s="10">
        <v>21256359</v>
      </c>
      <c r="F31" s="11">
        <v>4474693.02</v>
      </c>
      <c r="G31" s="10">
        <v>25731052.02</v>
      </c>
      <c r="H31" s="11">
        <v>27924108.78</v>
      </c>
      <c r="I31" s="11">
        <v>23212750.71</v>
      </c>
      <c r="J31" s="11">
        <f t="shared" si="2"/>
        <v>2518301.3099999987</v>
      </c>
      <c r="K31" s="1"/>
    </row>
    <row r="32" spans="1:11" ht="16.5" customHeight="1">
      <c r="A32" s="1"/>
      <c r="B32" s="18"/>
      <c r="C32" s="19" t="s">
        <v>40</v>
      </c>
      <c r="D32" s="19"/>
      <c r="E32" s="13">
        <f>+E33</f>
        <v>0</v>
      </c>
      <c r="F32" s="9">
        <f>+F33</f>
        <v>0</v>
      </c>
      <c r="G32" s="9">
        <f>+G33</f>
        <v>0</v>
      </c>
      <c r="H32" s="9">
        <f>+H33</f>
        <v>0</v>
      </c>
      <c r="I32" s="9">
        <f>+I33</f>
        <v>0</v>
      </c>
      <c r="J32" s="9">
        <f>+G32-H32</f>
        <v>0</v>
      </c>
      <c r="K32" s="1"/>
    </row>
    <row r="33" spans="1:11" ht="16.5" customHeight="1">
      <c r="A33" s="1"/>
      <c r="B33" s="18"/>
      <c r="C33" s="20"/>
      <c r="D33" s="21" t="s">
        <v>41</v>
      </c>
      <c r="E33" s="12">
        <v>0</v>
      </c>
      <c r="F33" s="11">
        <f>+G33-E33</f>
        <v>0</v>
      </c>
      <c r="G33" s="11">
        <v>0</v>
      </c>
      <c r="H33" s="11">
        <v>0</v>
      </c>
      <c r="I33" s="11">
        <v>0</v>
      </c>
      <c r="J33" s="11">
        <f t="shared" si="2"/>
        <v>0</v>
      </c>
      <c r="K33" s="1"/>
    </row>
    <row r="34" spans="1:11" ht="16.5" customHeight="1">
      <c r="A34" s="1"/>
      <c r="B34" s="18"/>
      <c r="C34" s="19" t="s">
        <v>42</v>
      </c>
      <c r="D34" s="19"/>
      <c r="E34" s="8">
        <f>+E35</f>
        <v>0</v>
      </c>
      <c r="F34" s="8">
        <f>+F35</f>
        <v>0</v>
      </c>
      <c r="G34" s="8">
        <f>+G35</f>
        <v>0</v>
      </c>
      <c r="H34" s="8">
        <f>+H35</f>
        <v>0</v>
      </c>
      <c r="I34" s="8">
        <f>+I35</f>
        <v>0</v>
      </c>
      <c r="J34" s="9">
        <f>+G34-H34</f>
        <v>0</v>
      </c>
      <c r="K34" s="1"/>
    </row>
    <row r="35" spans="1:11" ht="16.5" customHeight="1">
      <c r="A35" s="1"/>
      <c r="B35" s="18"/>
      <c r="C35" s="20"/>
      <c r="D35" s="21" t="s">
        <v>43</v>
      </c>
      <c r="E35" s="10">
        <v>0</v>
      </c>
      <c r="F35" s="11">
        <f>+G35-E35</f>
        <v>0</v>
      </c>
      <c r="G35" s="11">
        <v>0</v>
      </c>
      <c r="H35" s="11">
        <v>0</v>
      </c>
      <c r="I35" s="11">
        <v>0</v>
      </c>
      <c r="J35" s="11">
        <f t="shared" si="2"/>
        <v>0</v>
      </c>
      <c r="K35" s="1"/>
    </row>
    <row r="36" spans="1:11" ht="16.5" customHeight="1">
      <c r="A36" s="1"/>
      <c r="B36" s="18"/>
      <c r="C36" s="19" t="s">
        <v>44</v>
      </c>
      <c r="D36" s="19"/>
      <c r="E36" s="8">
        <f>+E37</f>
        <v>0</v>
      </c>
      <c r="F36" s="8">
        <f>+F37</f>
        <v>0</v>
      </c>
      <c r="G36" s="8">
        <f>+G37</f>
        <v>0</v>
      </c>
      <c r="H36" s="8">
        <f>+H37</f>
        <v>0</v>
      </c>
      <c r="I36" s="8">
        <f>+I37</f>
        <v>0</v>
      </c>
      <c r="J36" s="9">
        <f>+G36-H36</f>
        <v>0</v>
      </c>
      <c r="K36" s="1"/>
    </row>
    <row r="37" spans="1:11" ht="16.5" customHeight="1">
      <c r="A37" s="1"/>
      <c r="B37" s="18"/>
      <c r="C37" s="20"/>
      <c r="D37" s="21" t="s">
        <v>45</v>
      </c>
      <c r="E37" s="10">
        <v>0</v>
      </c>
      <c r="F37" s="11">
        <f>+G37-E37</f>
        <v>0</v>
      </c>
      <c r="G37" s="11">
        <v>0</v>
      </c>
      <c r="H37" s="11">
        <v>0</v>
      </c>
      <c r="I37" s="11">
        <v>0</v>
      </c>
      <c r="J37" s="11">
        <f t="shared" si="2"/>
        <v>0</v>
      </c>
      <c r="K37" s="1"/>
    </row>
    <row r="38" spans="1:11" ht="16.5" customHeight="1">
      <c r="A38" s="1"/>
      <c r="B38" s="18"/>
      <c r="C38" s="19" t="s">
        <v>46</v>
      </c>
      <c r="D38" s="19"/>
      <c r="E38" s="8">
        <f>+E39</f>
        <v>203189092</v>
      </c>
      <c r="F38" s="8">
        <f>+F39</f>
        <v>-203189092</v>
      </c>
      <c r="G38" s="8">
        <f>+G39</f>
        <v>0</v>
      </c>
      <c r="H38" s="8">
        <f>+H39</f>
        <v>0</v>
      </c>
      <c r="I38" s="8">
        <f>+I39</f>
        <v>0</v>
      </c>
      <c r="J38" s="9">
        <f>+G38-H38</f>
        <v>0</v>
      </c>
      <c r="K38" s="1"/>
    </row>
    <row r="39" spans="1:11" ht="16.5" customHeight="1">
      <c r="A39" s="1"/>
      <c r="B39" s="18"/>
      <c r="C39" s="20"/>
      <c r="D39" s="21" t="s">
        <v>47</v>
      </c>
      <c r="E39" s="10">
        <v>203189092</v>
      </c>
      <c r="F39" s="11">
        <f>+G39-E39</f>
        <v>-203189092</v>
      </c>
      <c r="G39" s="11">
        <v>0</v>
      </c>
      <c r="H39" s="11">
        <v>0</v>
      </c>
      <c r="I39" s="11">
        <v>0</v>
      </c>
      <c r="J39" s="11">
        <f t="shared" si="2"/>
        <v>0</v>
      </c>
      <c r="K39" s="1"/>
    </row>
    <row r="40" spans="1:11" ht="21.75" customHeight="1">
      <c r="A40" s="1"/>
      <c r="B40" s="22" t="s">
        <v>48</v>
      </c>
      <c r="C40" s="22"/>
      <c r="D40" s="22"/>
      <c r="E40" s="23">
        <f>+E8+E15+E23+E32+E34+E36+E38</f>
        <v>1531685926</v>
      </c>
      <c r="F40" s="23">
        <f>+F8+F15+F23+F32+F34+F36+F38</f>
        <v>166838130.19000006</v>
      </c>
      <c r="G40" s="23">
        <f>+G8+G15+G23+G32+G34+G36+G38</f>
        <v>1698524056.19</v>
      </c>
      <c r="H40" s="23">
        <f>+H8+H15+H23+H32+H34+H36+H38</f>
        <v>1736916534.49</v>
      </c>
      <c r="I40" s="23">
        <f>+I8+I15+I23+I32+I34+I36+I38</f>
        <v>1678941359.46</v>
      </c>
      <c r="J40" s="24">
        <f>+G40-H40</f>
        <v>-38392478.29999995</v>
      </c>
      <c r="K40" s="1"/>
    </row>
    <row r="41" spans="1:11" ht="0.75" customHeight="1">
      <c r="A41" s="1"/>
      <c r="B41" s="16"/>
      <c r="C41" s="16"/>
      <c r="D41" s="16"/>
      <c r="E41" s="16"/>
      <c r="F41" s="16"/>
      <c r="G41" s="16"/>
      <c r="H41" s="16"/>
      <c r="I41" s="16"/>
      <c r="J41" s="16"/>
      <c r="K41" s="1"/>
    </row>
    <row r="42" spans="1:11" ht="40.5" customHeight="1">
      <c r="A42" s="1"/>
      <c r="B42" s="1"/>
      <c r="C42" s="17" t="s">
        <v>49</v>
      </c>
      <c r="D42" s="17"/>
      <c r="E42" s="17"/>
      <c r="F42" s="17"/>
      <c r="G42" s="17"/>
      <c r="H42" s="17"/>
      <c r="I42" s="17"/>
      <c r="J42" s="17"/>
      <c r="K42" s="1"/>
    </row>
  </sheetData>
  <sheetProtection/>
  <mergeCells count="16">
    <mergeCell ref="C38:D38"/>
    <mergeCell ref="B40:D40"/>
    <mergeCell ref="B41:J41"/>
    <mergeCell ref="C42:J42"/>
    <mergeCell ref="C8:D8"/>
    <mergeCell ref="C15:D15"/>
    <mergeCell ref="C23:D23"/>
    <mergeCell ref="C32:D32"/>
    <mergeCell ref="C34:D34"/>
    <mergeCell ref="C36:D36"/>
    <mergeCell ref="B1:J1"/>
    <mergeCell ref="B2:J2"/>
    <mergeCell ref="B3:J3"/>
    <mergeCell ref="B4:J4"/>
    <mergeCell ref="B5:J5"/>
    <mergeCell ref="B6:D6"/>
  </mergeCells>
  <printOptions horizontalCentered="1"/>
  <pageMargins left="0.35433070866141736" right="0.35433070866141736" top="0.4724409448818898" bottom="0.4330708661417323" header="0.5118110236220472" footer="0.5118110236220472"/>
  <pageSetup horizontalDpi="300" verticalDpi="300" orientation="landscape" pageOrder="overThenDown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12971IALMARAZM</dc:creator>
  <cp:keywords/>
  <dc:description/>
  <cp:lastModifiedBy>12971IALMARAZM@INP.SALUD</cp:lastModifiedBy>
  <cp:lastPrinted>2023-10-26T23:47:03Z</cp:lastPrinted>
  <dcterms:created xsi:type="dcterms:W3CDTF">2023-04-28T21:41:48Z</dcterms:created>
  <dcterms:modified xsi:type="dcterms:W3CDTF">2023-10-26T23:47:10Z</dcterms:modified>
  <cp:category/>
  <cp:version/>
  <cp:contentType/>
  <cp:contentStatus/>
</cp:coreProperties>
</file>