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<sst xmlns="http://schemas.openxmlformats.org/spreadsheetml/2006/main" count="93" uniqueCount="89">
  <si>
    <r>
      <rPr>
        <sz val="8"/>
        <color indexed="8"/>
        <rFont val="Soberana Sans"/>
        <family val="0"/>
      </rPr>
      <t>ESTADO ANALÍTICO DEL EJERCICIO DEL PRESUPUESTO DE EGRESOS EN CLASIFICACIÓN ECONÓMICA Y POR OBJETO DEL GASTO</t>
    </r>
    <r>
      <rPr>
        <vertAlign val="superscript"/>
        <sz val="8"/>
        <color indexed="8"/>
        <rFont val="Soberana Sans"/>
        <family val="0"/>
      </rPr>
      <t>1/</t>
    </r>
  </si>
  <si>
    <r>
      <rPr>
        <sz val="8"/>
        <color indexed="8"/>
        <rFont val="Soberana Sans"/>
        <family val="0"/>
      </rPr>
      <t>12 SALUD</t>
    </r>
  </si>
  <si>
    <r>
      <rPr>
        <sz val="8"/>
        <color indexed="8"/>
        <rFont val="Soberana Sans"/>
        <family val="0"/>
      </rPr>
      <t>NCZ INSTITUTO NACIONAL DE PEDIATRÍA</t>
    </r>
  </si>
  <si>
    <r>
      <rPr>
        <sz val="8"/>
        <color indexed="8"/>
        <rFont val="Soberana Sans"/>
        <family val="0"/>
      </rPr>
      <t>(PESOS)</t>
    </r>
  </si>
  <si>
    <r>
      <rPr>
        <sz val="8"/>
        <color indexed="9"/>
        <rFont val="Soberana Sans"/>
        <family val="0"/>
      </rPr>
      <t>CLASIFICACIÓN ECONÓMICA</t>
    </r>
  </si>
  <si>
    <r>
      <rPr>
        <sz val="8"/>
        <color indexed="9"/>
        <rFont val="Soberana Sans"/>
        <family val="0"/>
      </rPr>
      <t>APROBADO</t>
    </r>
  </si>
  <si>
    <r>
      <rPr>
        <sz val="8"/>
        <color indexed="9"/>
        <rFont val="Soberana Sans"/>
        <family val="0"/>
      </rPr>
      <t>MODIFICADO</t>
    </r>
  </si>
  <si>
    <r>
      <rPr>
        <sz val="8"/>
        <color indexed="9"/>
        <rFont val="Soberana Sans"/>
        <family val="0"/>
      </rPr>
      <t>DEVENGADO</t>
    </r>
  </si>
  <si>
    <r>
      <rPr>
        <sz val="8"/>
        <color indexed="9"/>
        <rFont val="Soberana Sans"/>
        <family val="0"/>
      </rPr>
      <t>PAGADO</t>
    </r>
  </si>
  <si>
    <r>
      <rPr>
        <sz val="8"/>
        <color indexed="9"/>
        <rFont val="Soberana Sans"/>
        <family val="0"/>
      </rPr>
      <t>ECONOMÍAS</t>
    </r>
  </si>
  <si>
    <t>OBJETO DEL GASTO</t>
  </si>
  <si>
    <t>DENOMINACIÓN</t>
  </si>
  <si>
    <r>
      <rPr>
        <b/>
        <sz val="7"/>
        <color indexed="8"/>
        <rFont val="Soberana Sans"/>
        <family val="0"/>
      </rPr>
      <t>TOTAL</t>
    </r>
  </si>
  <si>
    <r>
      <rPr>
        <b/>
        <sz val="7"/>
        <color indexed="8"/>
        <rFont val="Soberana Sans"/>
        <family val="0"/>
      </rPr>
      <t>Gasto Corriente</t>
    </r>
  </si>
  <si>
    <r>
      <rPr>
        <sz val="7"/>
        <color indexed="8"/>
        <rFont val="Soberana Sans"/>
        <family val="0"/>
      </rPr>
      <t>Servicios Personales</t>
    </r>
  </si>
  <si>
    <r>
      <rPr>
        <sz val="7"/>
        <color indexed="8"/>
        <rFont val="Soberana Sans"/>
        <family val="0"/>
      </rPr>
      <t>1000</t>
    </r>
  </si>
  <si>
    <r>
      <rPr>
        <sz val="7"/>
        <color indexed="8"/>
        <rFont val="Soberana Sans"/>
        <family val="0"/>
      </rPr>
      <t>Servicios personales</t>
    </r>
  </si>
  <si>
    <r>
      <rPr>
        <sz val="7"/>
        <color indexed="8"/>
        <rFont val="Soberana Sans"/>
        <family val="0"/>
      </rPr>
      <t>1100</t>
    </r>
  </si>
  <si>
    <r>
      <rPr>
        <sz val="7"/>
        <color indexed="8"/>
        <rFont val="Soberana Sans"/>
        <family val="0"/>
      </rPr>
      <t>Remuneraciones al personal de carácter permanente</t>
    </r>
  </si>
  <si>
    <r>
      <rPr>
        <sz val="7"/>
        <color indexed="8"/>
        <rFont val="Soberana Sans"/>
        <family val="0"/>
      </rPr>
      <t>1200</t>
    </r>
  </si>
  <si>
    <r>
      <rPr>
        <sz val="7"/>
        <color indexed="8"/>
        <rFont val="Soberana Sans"/>
        <family val="0"/>
      </rPr>
      <t>Remuneraciones al personal de carácter transitorio</t>
    </r>
  </si>
  <si>
    <r>
      <rPr>
        <sz val="7"/>
        <color indexed="8"/>
        <rFont val="Soberana Sans"/>
        <family val="0"/>
      </rPr>
      <t>1300</t>
    </r>
  </si>
  <si>
    <r>
      <rPr>
        <sz val="7"/>
        <color indexed="8"/>
        <rFont val="Soberana Sans"/>
        <family val="0"/>
      </rPr>
      <t>Remuneraciones adicionales y especiales</t>
    </r>
  </si>
  <si>
    <r>
      <rPr>
        <sz val="7"/>
        <color indexed="8"/>
        <rFont val="Soberana Sans"/>
        <family val="0"/>
      </rPr>
      <t>1400</t>
    </r>
  </si>
  <si>
    <r>
      <rPr>
        <sz val="7"/>
        <color indexed="8"/>
        <rFont val="Soberana Sans"/>
        <family val="0"/>
      </rPr>
      <t>Seguridad social</t>
    </r>
  </si>
  <si>
    <r>
      <rPr>
        <sz val="7"/>
        <color indexed="8"/>
        <rFont val="Soberana Sans"/>
        <family val="0"/>
      </rPr>
      <t>1500</t>
    </r>
  </si>
  <si>
    <r>
      <rPr>
        <sz val="7"/>
        <color indexed="8"/>
        <rFont val="Soberana Sans"/>
        <family val="0"/>
      </rPr>
      <t>Otras prestaciones sociales y económicas</t>
    </r>
  </si>
  <si>
    <r>
      <rPr>
        <sz val="7"/>
        <color indexed="8"/>
        <rFont val="Soberana Sans"/>
        <family val="0"/>
      </rPr>
      <t>1700</t>
    </r>
  </si>
  <si>
    <r>
      <rPr>
        <sz val="7"/>
        <color indexed="8"/>
        <rFont val="Soberana Sans"/>
        <family val="0"/>
      </rPr>
      <t>Pago de estímulos a servidores públicos</t>
    </r>
  </si>
  <si>
    <r>
      <rPr>
        <sz val="7"/>
        <color indexed="8"/>
        <rFont val="Soberana Sans"/>
        <family val="0"/>
      </rPr>
      <t>Gasto De Operación</t>
    </r>
  </si>
  <si>
    <r>
      <rPr>
        <sz val="7"/>
        <color indexed="8"/>
        <rFont val="Soberana Sans"/>
        <family val="0"/>
      </rPr>
      <t>2000</t>
    </r>
  </si>
  <si>
    <r>
      <rPr>
        <sz val="7"/>
        <color indexed="8"/>
        <rFont val="Soberana Sans"/>
        <family val="0"/>
      </rPr>
      <t>Materiales y suministros</t>
    </r>
  </si>
  <si>
    <r>
      <rPr>
        <sz val="7"/>
        <color indexed="8"/>
        <rFont val="Soberana Sans"/>
        <family val="0"/>
      </rPr>
      <t>2100</t>
    </r>
  </si>
  <si>
    <r>
      <rPr>
        <sz val="7"/>
        <color indexed="8"/>
        <rFont val="Soberana Sans"/>
        <family val="0"/>
      </rPr>
      <t>Materiales de administración, emisión de documentos y artículos oficiales</t>
    </r>
  </si>
  <si>
    <r>
      <rPr>
        <sz val="7"/>
        <color indexed="8"/>
        <rFont val="Soberana Sans"/>
        <family val="0"/>
      </rPr>
      <t>2200</t>
    </r>
  </si>
  <si>
    <r>
      <rPr>
        <sz val="7"/>
        <color indexed="8"/>
        <rFont val="Soberana Sans"/>
        <family val="0"/>
      </rPr>
      <t>Alimentos y utensilios</t>
    </r>
  </si>
  <si>
    <r>
      <rPr>
        <sz val="7"/>
        <color indexed="8"/>
        <rFont val="Soberana Sans"/>
        <family val="0"/>
      </rPr>
      <t>2400</t>
    </r>
  </si>
  <si>
    <r>
      <rPr>
        <sz val="7"/>
        <color indexed="8"/>
        <rFont val="Soberana Sans"/>
        <family val="0"/>
      </rPr>
      <t>Materiales y artículos de construcción y de reparación</t>
    </r>
  </si>
  <si>
    <r>
      <rPr>
        <sz val="7"/>
        <color indexed="8"/>
        <rFont val="Soberana Sans"/>
        <family val="0"/>
      </rPr>
      <t>2500</t>
    </r>
  </si>
  <si>
    <r>
      <rPr>
        <sz val="7"/>
        <color indexed="8"/>
        <rFont val="Soberana Sans"/>
        <family val="0"/>
      </rPr>
      <t>Productos químicos, farmacéuticos y de laboratorio</t>
    </r>
  </si>
  <si>
    <r>
      <rPr>
        <sz val="7"/>
        <color indexed="8"/>
        <rFont val="Soberana Sans"/>
        <family val="0"/>
      </rPr>
      <t>2600</t>
    </r>
  </si>
  <si>
    <r>
      <rPr>
        <sz val="7"/>
        <color indexed="8"/>
        <rFont val="Soberana Sans"/>
        <family val="0"/>
      </rPr>
      <t>Combustibles, lubricantes y aditivos</t>
    </r>
  </si>
  <si>
    <r>
      <rPr>
        <sz val="7"/>
        <color indexed="8"/>
        <rFont val="Soberana Sans"/>
        <family val="0"/>
      </rPr>
      <t>2700</t>
    </r>
  </si>
  <si>
    <r>
      <rPr>
        <sz val="7"/>
        <color indexed="8"/>
        <rFont val="Soberana Sans"/>
        <family val="0"/>
      </rPr>
      <t>Vestuario, blancos, prendas de protección y artículos deportivos</t>
    </r>
  </si>
  <si>
    <r>
      <rPr>
        <sz val="7"/>
        <color indexed="8"/>
        <rFont val="Soberana Sans"/>
        <family val="0"/>
      </rPr>
      <t>2900</t>
    </r>
  </si>
  <si>
    <r>
      <rPr>
        <sz val="7"/>
        <color indexed="8"/>
        <rFont val="Soberana Sans"/>
        <family val="0"/>
      </rPr>
      <t>Herramientas, refacciones y accesorios menores</t>
    </r>
  </si>
  <si>
    <r>
      <rPr>
        <sz val="7"/>
        <color indexed="8"/>
        <rFont val="Soberana Sans"/>
        <family val="0"/>
      </rPr>
      <t>3000</t>
    </r>
  </si>
  <si>
    <r>
      <rPr>
        <sz val="7"/>
        <color indexed="8"/>
        <rFont val="Soberana Sans"/>
        <family val="0"/>
      </rPr>
      <t>Servicios generales</t>
    </r>
  </si>
  <si>
    <r>
      <rPr>
        <sz val="7"/>
        <color indexed="8"/>
        <rFont val="Soberana Sans"/>
        <family val="0"/>
      </rPr>
      <t>3100</t>
    </r>
  </si>
  <si>
    <r>
      <rPr>
        <sz val="7"/>
        <color indexed="8"/>
        <rFont val="Soberana Sans"/>
        <family val="0"/>
      </rPr>
      <t>Servicios básicos</t>
    </r>
  </si>
  <si>
    <r>
      <rPr>
        <sz val="7"/>
        <color indexed="8"/>
        <rFont val="Soberana Sans"/>
        <family val="0"/>
      </rPr>
      <t>3200</t>
    </r>
  </si>
  <si>
    <r>
      <rPr>
        <sz val="7"/>
        <color indexed="8"/>
        <rFont val="Soberana Sans"/>
        <family val="0"/>
      </rPr>
      <t>Servicios de arrendamiento</t>
    </r>
  </si>
  <si>
    <r>
      <rPr>
        <sz val="7"/>
        <color indexed="8"/>
        <rFont val="Soberana Sans"/>
        <family val="0"/>
      </rPr>
      <t>3300</t>
    </r>
  </si>
  <si>
    <r>
      <rPr>
        <sz val="7"/>
        <color indexed="8"/>
        <rFont val="Soberana Sans"/>
        <family val="0"/>
      </rPr>
      <t>Servicios profesionales, científicos, técnicos y otros servicios</t>
    </r>
  </si>
  <si>
    <r>
      <rPr>
        <sz val="7"/>
        <color indexed="8"/>
        <rFont val="Soberana Sans"/>
        <family val="0"/>
      </rPr>
      <t>3400</t>
    </r>
  </si>
  <si>
    <r>
      <rPr>
        <sz val="7"/>
        <color indexed="8"/>
        <rFont val="Soberana Sans"/>
        <family val="0"/>
      </rPr>
      <t>Servicios financieros, bancarios y comerciales</t>
    </r>
  </si>
  <si>
    <r>
      <rPr>
        <sz val="7"/>
        <color indexed="8"/>
        <rFont val="Soberana Sans"/>
        <family val="0"/>
      </rPr>
      <t>3500</t>
    </r>
  </si>
  <si>
    <r>
      <rPr>
        <sz val="7"/>
        <color indexed="8"/>
        <rFont val="Soberana Sans"/>
        <family val="0"/>
      </rPr>
      <t>Servicios de instalación, reparación, mantenimiento y conservación</t>
    </r>
  </si>
  <si>
    <r>
      <rPr>
        <sz val="7"/>
        <color indexed="8"/>
        <rFont val="Soberana Sans"/>
        <family val="0"/>
      </rPr>
      <t>3700</t>
    </r>
  </si>
  <si>
    <r>
      <rPr>
        <sz val="7"/>
        <color indexed="8"/>
        <rFont val="Soberana Sans"/>
        <family val="0"/>
      </rPr>
      <t>Servicios de traslado y viáticos</t>
    </r>
  </si>
  <si>
    <r>
      <rPr>
        <sz val="7"/>
        <color indexed="8"/>
        <rFont val="Soberana Sans"/>
        <family val="0"/>
      </rPr>
      <t>3800</t>
    </r>
  </si>
  <si>
    <r>
      <rPr>
        <sz val="7"/>
        <color indexed="8"/>
        <rFont val="Soberana Sans"/>
        <family val="0"/>
      </rPr>
      <t>Servicios oficiales</t>
    </r>
  </si>
  <si>
    <r>
      <rPr>
        <sz val="7"/>
        <color indexed="8"/>
        <rFont val="Soberana Sans"/>
        <family val="0"/>
      </rPr>
      <t>3900</t>
    </r>
  </si>
  <si>
    <r>
      <rPr>
        <sz val="7"/>
        <color indexed="8"/>
        <rFont val="Soberana Sans"/>
        <family val="0"/>
      </rPr>
      <t>Otros servicios generales</t>
    </r>
  </si>
  <si>
    <r>
      <rPr>
        <sz val="7"/>
        <color indexed="8"/>
        <rFont val="Soberana Sans"/>
        <family val="0"/>
      </rPr>
      <t>Otros De Corriente</t>
    </r>
  </si>
  <si>
    <r>
      <rPr>
        <sz val="7"/>
        <color indexed="8"/>
        <rFont val="Soberana Sans"/>
        <family val="0"/>
      </rPr>
      <t>4000</t>
    </r>
  </si>
  <si>
    <r>
      <rPr>
        <sz val="7"/>
        <color indexed="8"/>
        <rFont val="Soberana Sans"/>
        <family val="0"/>
      </rPr>
      <t>Transferencias, asignaciones, subsidios y otras ayudas</t>
    </r>
  </si>
  <si>
    <r>
      <rPr>
        <sz val="7"/>
        <color indexed="8"/>
        <rFont val="Soberana Sans"/>
        <family val="0"/>
      </rPr>
      <t>4600</t>
    </r>
  </si>
  <si>
    <r>
      <rPr>
        <sz val="7"/>
        <color indexed="8"/>
        <rFont val="Soberana Sans"/>
        <family val="0"/>
      </rPr>
      <t>Transferencias a fideicomisos, mandatos y otros análogos</t>
    </r>
  </si>
  <si>
    <r>
      <rPr>
        <sz val="7"/>
        <color indexed="8"/>
        <rFont val="Soberana Sans"/>
        <family val="0"/>
      </rPr>
      <t>7000</t>
    </r>
  </si>
  <si>
    <r>
      <rPr>
        <sz val="7"/>
        <color indexed="8"/>
        <rFont val="Soberana Sans"/>
        <family val="0"/>
      </rPr>
      <t>Inversiones financieras y otras provisiones</t>
    </r>
  </si>
  <si>
    <r>
      <rPr>
        <sz val="7"/>
        <color indexed="8"/>
        <rFont val="Soberana Sans"/>
        <family val="0"/>
      </rPr>
      <t>7900</t>
    </r>
  </si>
  <si>
    <r>
      <rPr>
        <sz val="7"/>
        <color indexed="8"/>
        <rFont val="Soberana Sans"/>
        <family val="0"/>
      </rPr>
      <t>Provisiones para contingencias y otras erogaciones especiales</t>
    </r>
  </si>
  <si>
    <r>
      <rPr>
        <b/>
        <sz val="7"/>
        <color indexed="8"/>
        <rFont val="Soberana Sans"/>
        <family val="0"/>
      </rPr>
      <t>Pensiones Y Jubilaciones</t>
    </r>
  </si>
  <si>
    <r>
      <rPr>
        <b/>
        <sz val="7"/>
        <color indexed="8"/>
        <rFont val="Soberana Sans"/>
        <family val="0"/>
      </rPr>
      <t>Gasto De Inversión</t>
    </r>
  </si>
  <si>
    <r>
      <rPr>
        <sz val="7"/>
        <color indexed="8"/>
        <rFont val="Soberana Sans"/>
        <family val="0"/>
      </rPr>
      <t>Inversión Física</t>
    </r>
  </si>
  <si>
    <r>
      <rPr>
        <sz val="7"/>
        <color indexed="8"/>
        <rFont val="Soberana Sans"/>
        <family val="0"/>
      </rPr>
      <t>5000</t>
    </r>
  </si>
  <si>
    <r>
      <rPr>
        <sz val="7"/>
        <color indexed="8"/>
        <rFont val="Soberana Sans"/>
        <family val="0"/>
      </rPr>
      <t>Bienes muebles, inmuebles e intangibles</t>
    </r>
  </si>
  <si>
    <r>
      <rPr>
        <sz val="7"/>
        <color indexed="8"/>
        <rFont val="Soberana Sans"/>
        <family val="0"/>
      </rPr>
      <t>5300</t>
    </r>
  </si>
  <si>
    <r>
      <rPr>
        <sz val="7"/>
        <color indexed="8"/>
        <rFont val="Soberana Sans"/>
        <family val="0"/>
      </rPr>
      <t>Equipo e instrumental medico y de laboratorio</t>
    </r>
  </si>
  <si>
    <r>
      <rPr>
        <sz val="7"/>
        <color indexed="8"/>
        <rFont val="Soberana Sans"/>
        <family val="0"/>
      </rPr>
      <t>6000</t>
    </r>
  </si>
  <si>
    <r>
      <rPr>
        <sz val="7"/>
        <color indexed="8"/>
        <rFont val="Soberana Sans"/>
        <family val="0"/>
      </rPr>
      <t>Inversión pública</t>
    </r>
  </si>
  <si>
    <r>
      <rPr>
        <sz val="7"/>
        <color indexed="8"/>
        <rFont val="Soberana Sans"/>
        <family val="0"/>
      </rPr>
      <t>6200</t>
    </r>
  </si>
  <si>
    <r>
      <rPr>
        <sz val="7"/>
        <color indexed="8"/>
        <rFont val="Soberana Sans"/>
        <family val="0"/>
      </rPr>
      <t>Obra pública en bienes propios</t>
    </r>
  </si>
  <si>
    <t xml:space="preserve">1/ Las sumas parciales y total pueden no coincidir debido al redondeo.
Fuente: Presupuesto Aprobado y Modificado, sistemas globalizadores de la Secretaría de Hacienda y Crédito Público. Presupuesto Devengado y Pagado, el ente público.
</t>
  </si>
  <si>
    <t>Previsiones</t>
  </si>
  <si>
    <t>Materias primas y materiales de produccion y comercialización</t>
  </si>
  <si>
    <t>CUARTO TRIMESTRE  ENERO - DICIEMBRE 2023</t>
  </si>
  <si>
    <t>CIFRAS PRELIMINARES ANTES DE DICTAMEN Y CIERRE DE LA CUENTA DE LA HACIENDA PUBLICA FEDERAL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</si>
</sst>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 "/>
    <numFmt numFmtId="173" formatCode="#,##0.0"/>
    <numFmt numFmtId="174" formatCode="#,##0.00000000"/>
    <numFmt numFmtId="175" formatCode="#,##0.000000000"/>
    <numFmt numFmtId="176" formatCode="#,##0.00000000000"/>
  </numFmts>
  <fonts count="44">
    <font>
      <sz val="10"/>
      <name val="Arial"/>
      <family val="0"/>
    </font>
    <font>
      <sz val="10"/>
      <color indexed="8"/>
      <name val="SansSerif"/>
      <family val="0"/>
    </font>
    <font>
      <sz val="8"/>
      <color indexed="8"/>
      <name val="Soberana Sans"/>
      <family val="0"/>
    </font>
    <font>
      <vertAlign val="superscript"/>
      <sz val="8"/>
      <color indexed="8"/>
      <name val="Soberana Sans"/>
      <family val="0"/>
    </font>
    <font>
      <sz val="8"/>
      <color indexed="9"/>
      <name val="Soberana Sans"/>
      <family val="0"/>
    </font>
    <font>
      <sz val="7"/>
      <color indexed="9"/>
      <name val="Soberana Sans"/>
      <family val="0"/>
    </font>
    <font>
      <b/>
      <sz val="7"/>
      <color indexed="8"/>
      <name val="Soberana Sans"/>
      <family val="0"/>
    </font>
    <font>
      <sz val="7"/>
      <color indexed="8"/>
      <name val="Soberana Sans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6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4" borderId="10" xfId="0" applyFont="1" applyFill="1" applyBorder="1" applyAlignment="1" applyProtection="1">
      <alignment horizontal="left" vertical="top" wrapText="1"/>
      <protection/>
    </xf>
    <xf numFmtId="0" fontId="1" fillId="34" borderId="0" xfId="0" applyFont="1" applyFill="1" applyBorder="1" applyAlignment="1" applyProtection="1">
      <alignment horizontal="left" vertical="top" wrapText="1"/>
      <protection/>
    </xf>
    <xf numFmtId="0" fontId="1" fillId="34" borderId="11" xfId="0" applyFont="1" applyFill="1" applyBorder="1" applyAlignment="1" applyProtection="1">
      <alignment horizontal="left" vertical="top" wrapText="1"/>
      <protection/>
    </xf>
    <xf numFmtId="0" fontId="1" fillId="34" borderId="12" xfId="0" applyFont="1" applyFill="1" applyBorder="1" applyAlignment="1" applyProtection="1">
      <alignment horizontal="left" vertical="top" wrapText="1"/>
      <protection/>
    </xf>
    <xf numFmtId="0" fontId="5" fillId="34" borderId="12" xfId="0" applyFont="1" applyFill="1" applyBorder="1" applyAlignment="1" applyProtection="1">
      <alignment horizontal="left" vertical="center" wrapText="1"/>
      <protection/>
    </xf>
    <xf numFmtId="3" fontId="6" fillId="0" borderId="13" xfId="0" applyNumberFormat="1" applyFont="1" applyFill="1" applyBorder="1" applyAlignment="1" applyProtection="1">
      <alignment horizontal="right" vertical="center" wrapText="1"/>
      <protection/>
    </xf>
    <xf numFmtId="172" fontId="6" fillId="0" borderId="13" xfId="0" applyNumberFormat="1" applyFont="1" applyFill="1" applyBorder="1" applyAlignment="1" applyProtection="1">
      <alignment horizontal="right" vertical="center" wrapText="1"/>
      <protection/>
    </xf>
    <xf numFmtId="172" fontId="6" fillId="0" borderId="14" xfId="0" applyNumberFormat="1" applyFont="1" applyFill="1" applyBorder="1" applyAlignment="1" applyProtection="1">
      <alignment horizontal="right" vertical="center" wrapText="1"/>
      <protection/>
    </xf>
    <xf numFmtId="171" fontId="8" fillId="0" borderId="0" xfId="47" applyFont="1" applyAlignment="1">
      <alignment/>
    </xf>
    <xf numFmtId="3" fontId="0" fillId="0" borderId="0" xfId="0" applyNumberFormat="1" applyAlignment="1">
      <alignment/>
    </xf>
    <xf numFmtId="3" fontId="6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171" fontId="0" fillId="0" borderId="0" xfId="47" applyFont="1" applyFill="1" applyAlignment="1">
      <alignment/>
    </xf>
    <xf numFmtId="171" fontId="0" fillId="0" borderId="0" xfId="47" applyFont="1" applyAlignment="1">
      <alignment/>
    </xf>
    <xf numFmtId="3" fontId="7" fillId="0" borderId="13" xfId="0" applyNumberFormat="1" applyFont="1" applyFill="1" applyBorder="1" applyAlignment="1" applyProtection="1">
      <alignment horizontal="right" vertical="center" wrapText="1"/>
      <protection/>
    </xf>
    <xf numFmtId="3" fontId="7" fillId="0" borderId="14" xfId="0" applyNumberFormat="1" applyFont="1" applyFill="1" applyBorder="1" applyAlignment="1" applyProtection="1">
      <alignment horizontal="right" vertical="center" wrapText="1"/>
      <protection/>
    </xf>
    <xf numFmtId="171" fontId="8" fillId="0" borderId="0" xfId="47" applyFont="1" applyFill="1" applyAlignment="1">
      <alignment/>
    </xf>
    <xf numFmtId="3" fontId="7" fillId="0" borderId="15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4" fillId="34" borderId="16" xfId="0" applyFont="1" applyFill="1" applyBorder="1" applyAlignment="1" applyProtection="1">
      <alignment horizontal="left" vertical="center" wrapText="1"/>
      <protection/>
    </xf>
    <xf numFmtId="0" fontId="4" fillId="34" borderId="17" xfId="0" applyFont="1" applyFill="1" applyBorder="1" applyAlignment="1" applyProtection="1">
      <alignment horizontal="center" vertical="center" wrapText="1"/>
      <protection/>
    </xf>
    <xf numFmtId="0" fontId="4" fillId="34" borderId="18" xfId="0" applyFont="1" applyFill="1" applyBorder="1" applyAlignment="1" applyProtection="1">
      <alignment horizontal="center" vertical="center" wrapText="1"/>
      <protection/>
    </xf>
    <xf numFmtId="0" fontId="5" fillId="34" borderId="0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1" fillId="33" borderId="19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26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showGridLines="0" tabSelected="1" zoomScale="130" zoomScaleNormal="130" zoomScalePageLayoutView="0" workbookViewId="0" topLeftCell="A46">
      <selection activeCell="C55" sqref="C55"/>
    </sheetView>
  </sheetViews>
  <sheetFormatPr defaultColWidth="9.140625" defaultRowHeight="12.75"/>
  <cols>
    <col min="1" max="1" width="4.140625" style="0" customWidth="1"/>
    <col min="2" max="2" width="1.7109375" style="0" customWidth="1"/>
    <col min="3" max="4" width="4.140625" style="0" customWidth="1"/>
    <col min="5" max="5" width="51.57421875" style="0" customWidth="1"/>
    <col min="6" max="10" width="16.00390625" style="0" customWidth="1"/>
    <col min="11" max="11" width="4.140625" style="0" customWidth="1"/>
    <col min="12" max="13" width="14.8515625" style="0" bestFit="1" customWidth="1"/>
  </cols>
  <sheetData>
    <row r="1" spans="1:11" ht="12" customHeight="1">
      <c r="A1" s="1"/>
      <c r="B1" s="23" t="s">
        <v>87</v>
      </c>
      <c r="C1" s="23"/>
      <c r="D1" s="23"/>
      <c r="E1" s="23"/>
      <c r="F1" s="23"/>
      <c r="G1" s="23"/>
      <c r="H1" s="23"/>
      <c r="I1" s="23"/>
      <c r="J1" s="23"/>
      <c r="K1" s="1"/>
    </row>
    <row r="2" spans="1:11" ht="12" customHeight="1">
      <c r="A2" s="1"/>
      <c r="B2" s="23" t="s">
        <v>0</v>
      </c>
      <c r="C2" s="23"/>
      <c r="D2" s="23"/>
      <c r="E2" s="23"/>
      <c r="F2" s="23"/>
      <c r="G2" s="23"/>
      <c r="H2" s="23"/>
      <c r="I2" s="23"/>
      <c r="J2" s="23"/>
      <c r="K2" s="1"/>
    </row>
    <row r="3" spans="1:11" ht="12" customHeight="1">
      <c r="A3" s="1"/>
      <c r="B3" s="23" t="s">
        <v>1</v>
      </c>
      <c r="C3" s="23"/>
      <c r="D3" s="23"/>
      <c r="E3" s="23"/>
      <c r="F3" s="23"/>
      <c r="G3" s="23"/>
      <c r="H3" s="23"/>
      <c r="I3" s="23"/>
      <c r="J3" s="23"/>
      <c r="K3" s="1"/>
    </row>
    <row r="4" spans="1:11" ht="12" customHeight="1">
      <c r="A4" s="1"/>
      <c r="B4" s="23" t="s">
        <v>2</v>
      </c>
      <c r="C4" s="23"/>
      <c r="D4" s="23"/>
      <c r="E4" s="23"/>
      <c r="F4" s="23"/>
      <c r="G4" s="23"/>
      <c r="H4" s="23"/>
      <c r="I4" s="23"/>
      <c r="J4" s="23"/>
      <c r="K4" s="1"/>
    </row>
    <row r="5" spans="1:11" ht="12" customHeight="1">
      <c r="A5" s="1"/>
      <c r="B5" s="23" t="s">
        <v>3</v>
      </c>
      <c r="C5" s="23"/>
      <c r="D5" s="23"/>
      <c r="E5" s="23"/>
      <c r="F5" s="23"/>
      <c r="G5" s="23"/>
      <c r="H5" s="23"/>
      <c r="I5" s="23"/>
      <c r="J5" s="23"/>
      <c r="K5" s="1"/>
    </row>
    <row r="6" spans="1:11" ht="19.5" customHeight="1">
      <c r="A6" s="1"/>
      <c r="B6" s="24" t="s">
        <v>4</v>
      </c>
      <c r="C6" s="24"/>
      <c r="D6" s="24"/>
      <c r="E6" s="24"/>
      <c r="F6" s="25" t="s">
        <v>5</v>
      </c>
      <c r="G6" s="26" t="s">
        <v>6</v>
      </c>
      <c r="H6" s="26" t="s">
        <v>7</v>
      </c>
      <c r="I6" s="26" t="s">
        <v>8</v>
      </c>
      <c r="J6" s="26" t="s">
        <v>9</v>
      </c>
      <c r="K6" s="1"/>
    </row>
    <row r="7" spans="1:11" ht="15" customHeight="1">
      <c r="A7" s="1"/>
      <c r="B7" s="2"/>
      <c r="C7" s="3"/>
      <c r="D7" s="27" t="s">
        <v>10</v>
      </c>
      <c r="E7" s="27"/>
      <c r="F7" s="25"/>
      <c r="G7" s="26"/>
      <c r="H7" s="26"/>
      <c r="I7" s="26"/>
      <c r="J7" s="26"/>
      <c r="K7" s="1"/>
    </row>
    <row r="8" spans="1:11" ht="15" customHeight="1">
      <c r="A8" s="1"/>
      <c r="B8" s="4"/>
      <c r="C8" s="5"/>
      <c r="D8" s="5"/>
      <c r="E8" s="6" t="s">
        <v>11</v>
      </c>
      <c r="F8" s="25"/>
      <c r="G8" s="26"/>
      <c r="H8" s="26"/>
      <c r="I8" s="26"/>
      <c r="J8" s="26"/>
      <c r="K8" s="1"/>
    </row>
    <row r="9" spans="1:13" ht="21.75" customHeight="1">
      <c r="A9" s="1"/>
      <c r="B9" s="28" t="s">
        <v>12</v>
      </c>
      <c r="C9" s="28"/>
      <c r="D9" s="28"/>
      <c r="E9" s="28"/>
      <c r="F9" s="7">
        <f>+F10+F47</f>
        <v>2537111165</v>
      </c>
      <c r="G9" s="7">
        <f>+G10+G47</f>
        <v>2626967510.12</v>
      </c>
      <c r="H9" s="7">
        <f>+H10+H47</f>
        <v>2617277731.58</v>
      </c>
      <c r="I9" s="7">
        <f>+I10+I47</f>
        <v>2609807468.28</v>
      </c>
      <c r="J9" s="12">
        <f>+G9-H9</f>
        <v>9689778.539999962</v>
      </c>
      <c r="K9" s="1"/>
      <c r="L9" s="21"/>
      <c r="M9" s="10"/>
    </row>
    <row r="10" spans="1:13" ht="21.75" customHeight="1">
      <c r="A10" s="1"/>
      <c r="B10" s="28" t="s">
        <v>13</v>
      </c>
      <c r="C10" s="28"/>
      <c r="D10" s="28"/>
      <c r="E10" s="28"/>
      <c r="F10" s="7">
        <f>+F11+F20+F39</f>
        <v>2494791200</v>
      </c>
      <c r="G10" s="7">
        <f>+G11+G20+G39</f>
        <v>2605168078.62</v>
      </c>
      <c r="H10" s="7">
        <f>+H11+H20+H39</f>
        <v>2595478300.08</v>
      </c>
      <c r="I10" s="7">
        <f>+I11+I20+I39</f>
        <v>2588040036.78</v>
      </c>
      <c r="J10" s="12">
        <f>+G10-H10</f>
        <v>9689778.539999962</v>
      </c>
      <c r="K10" s="1"/>
      <c r="L10" s="10"/>
      <c r="M10" s="10"/>
    </row>
    <row r="11" spans="1:13" ht="16.5" customHeight="1">
      <c r="A11" s="1"/>
      <c r="B11" s="29" t="s">
        <v>14</v>
      </c>
      <c r="C11" s="29"/>
      <c r="D11" s="29"/>
      <c r="E11" s="29"/>
      <c r="F11" s="19">
        <f>+F12</f>
        <v>1279973706</v>
      </c>
      <c r="G11" s="19">
        <f>+G12</f>
        <v>1366830477.85</v>
      </c>
      <c r="H11" s="19">
        <f>+H12</f>
        <v>1366830477.85</v>
      </c>
      <c r="I11" s="19">
        <f>+I12</f>
        <v>1366830477.85</v>
      </c>
      <c r="J11" s="12">
        <f aca="true" t="shared" si="0" ref="J11:J52">+G11-H11</f>
        <v>0</v>
      </c>
      <c r="K11" s="1"/>
      <c r="L11" s="10"/>
      <c r="M11" s="10"/>
    </row>
    <row r="12" spans="1:13" ht="16.5" customHeight="1">
      <c r="A12" s="1"/>
      <c r="B12" s="13"/>
      <c r="C12" s="14" t="s">
        <v>15</v>
      </c>
      <c r="D12" s="30" t="s">
        <v>16</v>
      </c>
      <c r="E12" s="30"/>
      <c r="F12" s="19">
        <f>SUM(F13:F19)</f>
        <v>1279973706</v>
      </c>
      <c r="G12" s="19">
        <f>SUM(G13:G19)</f>
        <v>1366830477.85</v>
      </c>
      <c r="H12" s="19">
        <f>SUM(H13:H19)</f>
        <v>1366830477.85</v>
      </c>
      <c r="I12" s="19">
        <f>SUM(I13:I19)</f>
        <v>1366830477.85</v>
      </c>
      <c r="J12" s="12">
        <f t="shared" si="0"/>
        <v>0</v>
      </c>
      <c r="K12" s="1"/>
      <c r="L12" s="17"/>
      <c r="M12" s="18"/>
    </row>
    <row r="13" spans="1:11" ht="16.5" customHeight="1">
      <c r="A13" s="1"/>
      <c r="B13" s="13"/>
      <c r="C13" s="16"/>
      <c r="D13" s="14" t="s">
        <v>17</v>
      </c>
      <c r="E13" s="15" t="s">
        <v>18</v>
      </c>
      <c r="F13" s="19">
        <v>394465177</v>
      </c>
      <c r="G13" s="19">
        <v>422223698.24</v>
      </c>
      <c r="H13" s="19">
        <v>422223698.24</v>
      </c>
      <c r="I13" s="19">
        <v>422223698.24</v>
      </c>
      <c r="J13" s="12">
        <f t="shared" si="0"/>
        <v>0</v>
      </c>
      <c r="K13" s="1"/>
    </row>
    <row r="14" spans="1:11" ht="16.5" customHeight="1">
      <c r="A14" s="1"/>
      <c r="B14" s="13"/>
      <c r="C14" s="16"/>
      <c r="D14" s="14" t="s">
        <v>19</v>
      </c>
      <c r="E14" s="15" t="s">
        <v>20</v>
      </c>
      <c r="F14" s="19">
        <v>17712545</v>
      </c>
      <c r="G14" s="19">
        <v>29620619.75</v>
      </c>
      <c r="H14" s="19">
        <v>29620619.75</v>
      </c>
      <c r="I14" s="19">
        <v>29620619.75</v>
      </c>
      <c r="J14" s="12">
        <f t="shared" si="0"/>
        <v>0</v>
      </c>
      <c r="K14" s="1"/>
    </row>
    <row r="15" spans="1:11" ht="16.5" customHeight="1">
      <c r="A15" s="1"/>
      <c r="B15" s="13"/>
      <c r="C15" s="16"/>
      <c r="D15" s="14" t="s">
        <v>21</v>
      </c>
      <c r="E15" s="15" t="s">
        <v>22</v>
      </c>
      <c r="F15" s="19">
        <v>312443259</v>
      </c>
      <c r="G15" s="19">
        <v>333499177.21999997</v>
      </c>
      <c r="H15" s="19">
        <v>333499177.21999997</v>
      </c>
      <c r="I15" s="19">
        <v>333499177.21999997</v>
      </c>
      <c r="J15" s="12">
        <f t="shared" si="0"/>
        <v>0</v>
      </c>
      <c r="K15" s="1"/>
    </row>
    <row r="16" spans="1:11" ht="16.5" customHeight="1">
      <c r="A16" s="1"/>
      <c r="B16" s="13"/>
      <c r="C16" s="16"/>
      <c r="D16" s="14" t="s">
        <v>23</v>
      </c>
      <c r="E16" s="15" t="s">
        <v>24</v>
      </c>
      <c r="F16" s="19">
        <v>114845221</v>
      </c>
      <c r="G16" s="19">
        <v>110225837.66</v>
      </c>
      <c r="H16" s="19">
        <v>110225837.66</v>
      </c>
      <c r="I16" s="19">
        <v>110225837.66</v>
      </c>
      <c r="J16" s="12">
        <f t="shared" si="0"/>
        <v>0</v>
      </c>
      <c r="K16" s="1"/>
    </row>
    <row r="17" spans="1:11" ht="16.5" customHeight="1">
      <c r="A17" s="1"/>
      <c r="B17" s="13"/>
      <c r="C17" s="16"/>
      <c r="D17" s="14" t="s">
        <v>25</v>
      </c>
      <c r="E17" s="15" t="s">
        <v>26</v>
      </c>
      <c r="F17" s="19">
        <v>354498003</v>
      </c>
      <c r="G17" s="19">
        <v>399966607.44</v>
      </c>
      <c r="H17" s="19">
        <v>399966607.44</v>
      </c>
      <c r="I17" s="19">
        <v>399966607.44</v>
      </c>
      <c r="J17" s="12">
        <f t="shared" si="0"/>
        <v>0</v>
      </c>
      <c r="K17" s="1"/>
    </row>
    <row r="18" spans="1:11" ht="16.5" customHeight="1">
      <c r="A18" s="1"/>
      <c r="B18" s="13"/>
      <c r="C18" s="16"/>
      <c r="D18" s="14">
        <v>1600</v>
      </c>
      <c r="E18" s="15" t="s">
        <v>85</v>
      </c>
      <c r="F18" s="19">
        <v>34679052</v>
      </c>
      <c r="G18" s="19">
        <v>0</v>
      </c>
      <c r="H18" s="19">
        <v>0</v>
      </c>
      <c r="I18" s="19">
        <v>0</v>
      </c>
      <c r="J18" s="12">
        <f t="shared" si="0"/>
        <v>0</v>
      </c>
      <c r="K18" s="1"/>
    </row>
    <row r="19" spans="1:11" ht="16.5" customHeight="1">
      <c r="A19" s="1"/>
      <c r="B19" s="13"/>
      <c r="C19" s="16"/>
      <c r="D19" s="14" t="s">
        <v>27</v>
      </c>
      <c r="E19" s="15" t="s">
        <v>28</v>
      </c>
      <c r="F19" s="19">
        <v>51330449</v>
      </c>
      <c r="G19" s="19">
        <v>71294537.53999999</v>
      </c>
      <c r="H19" s="19">
        <v>71294537.53999999</v>
      </c>
      <c r="I19" s="19">
        <v>71294537.53999999</v>
      </c>
      <c r="J19" s="12">
        <f t="shared" si="0"/>
        <v>0</v>
      </c>
      <c r="K19" s="1"/>
    </row>
    <row r="20" spans="1:12" ht="16.5" customHeight="1">
      <c r="A20" s="1"/>
      <c r="B20" s="29" t="s">
        <v>29</v>
      </c>
      <c r="C20" s="29"/>
      <c r="D20" s="29"/>
      <c r="E20" s="29"/>
      <c r="F20" s="19">
        <f>+F21+F30</f>
        <v>819878452</v>
      </c>
      <c r="G20" s="19">
        <f>+G21+G30</f>
        <v>1232632677.75</v>
      </c>
      <c r="H20" s="19">
        <f>+H21+H30</f>
        <v>1223494174.15</v>
      </c>
      <c r="I20" s="19">
        <f>+I21+I30</f>
        <v>1216308891.66</v>
      </c>
      <c r="J20" s="12">
        <f t="shared" si="0"/>
        <v>9138503.599999905</v>
      </c>
      <c r="K20" s="1"/>
      <c r="L20" s="18"/>
    </row>
    <row r="21" spans="1:11" ht="16.5" customHeight="1">
      <c r="A21" s="1"/>
      <c r="B21" s="13"/>
      <c r="C21" s="14" t="s">
        <v>30</v>
      </c>
      <c r="D21" s="30" t="s">
        <v>31</v>
      </c>
      <c r="E21" s="30"/>
      <c r="F21" s="19">
        <f>SUM(F22:F29)</f>
        <v>688669042</v>
      </c>
      <c r="G21" s="19">
        <f>SUM(G22:G29)</f>
        <v>776485431.55</v>
      </c>
      <c r="H21" s="19">
        <f>SUM(H22:H29)</f>
        <v>773000250.6500001</v>
      </c>
      <c r="I21" s="19">
        <f>SUM(I22:I29)</f>
        <v>769445895.83</v>
      </c>
      <c r="J21" s="12">
        <f t="shared" si="0"/>
        <v>3485180.899999857</v>
      </c>
      <c r="K21" s="1"/>
    </row>
    <row r="22" spans="1:12" ht="16.5" customHeight="1">
      <c r="A22" s="1"/>
      <c r="B22" s="13"/>
      <c r="C22" s="16"/>
      <c r="D22" s="14" t="s">
        <v>32</v>
      </c>
      <c r="E22" s="15" t="s">
        <v>33</v>
      </c>
      <c r="F22" s="19">
        <v>1409898</v>
      </c>
      <c r="G22" s="19">
        <v>6583570.6</v>
      </c>
      <c r="H22" s="20">
        <f>12701+I22</f>
        <v>6316517.79</v>
      </c>
      <c r="I22" s="20">
        <v>6303816.79</v>
      </c>
      <c r="J22" s="12">
        <f t="shared" si="0"/>
        <v>267052.8099999996</v>
      </c>
      <c r="K22" s="1"/>
      <c r="L22" s="11"/>
    </row>
    <row r="23" spans="1:11" ht="16.5" customHeight="1">
      <c r="A23" s="1"/>
      <c r="B23" s="13"/>
      <c r="C23" s="16"/>
      <c r="D23" s="14" t="s">
        <v>34</v>
      </c>
      <c r="E23" s="15" t="s">
        <v>35</v>
      </c>
      <c r="F23" s="19">
        <v>20062702</v>
      </c>
      <c r="G23" s="19">
        <v>53344773.67</v>
      </c>
      <c r="H23" s="20">
        <v>53018015.36</v>
      </c>
      <c r="I23" s="20">
        <v>53018015.36</v>
      </c>
      <c r="J23" s="12">
        <f t="shared" si="0"/>
        <v>326758.3100000024</v>
      </c>
      <c r="K23" s="1"/>
    </row>
    <row r="24" spans="1:11" ht="16.5" customHeight="1">
      <c r="A24" s="1"/>
      <c r="B24" s="13"/>
      <c r="C24" s="16"/>
      <c r="D24" s="14">
        <v>2300</v>
      </c>
      <c r="E24" s="15" t="s">
        <v>86</v>
      </c>
      <c r="F24" s="19">
        <v>0</v>
      </c>
      <c r="G24" s="19">
        <v>3940</v>
      </c>
      <c r="H24" s="20">
        <v>1740</v>
      </c>
      <c r="I24" s="20">
        <v>1740</v>
      </c>
      <c r="J24" s="12">
        <f t="shared" si="0"/>
        <v>2200</v>
      </c>
      <c r="K24" s="1"/>
    </row>
    <row r="25" spans="1:11" ht="16.5" customHeight="1">
      <c r="A25" s="1"/>
      <c r="B25" s="13"/>
      <c r="C25" s="16"/>
      <c r="D25" s="14" t="s">
        <v>36</v>
      </c>
      <c r="E25" s="15" t="s">
        <v>37</v>
      </c>
      <c r="F25" s="19">
        <v>350000</v>
      </c>
      <c r="G25" s="19">
        <v>1002155</v>
      </c>
      <c r="H25" s="20">
        <v>429706.04</v>
      </c>
      <c r="I25" s="20">
        <v>429706.04</v>
      </c>
      <c r="J25" s="12">
        <f t="shared" si="0"/>
        <v>572448.96</v>
      </c>
      <c r="K25" s="1"/>
    </row>
    <row r="26" spans="1:11" ht="16.5" customHeight="1">
      <c r="A26" s="1"/>
      <c r="B26" s="13"/>
      <c r="C26" s="16"/>
      <c r="D26" s="14" t="s">
        <v>38</v>
      </c>
      <c r="E26" s="15" t="s">
        <v>39</v>
      </c>
      <c r="F26" s="19">
        <v>655492908</v>
      </c>
      <c r="G26" s="19">
        <v>698676804.68</v>
      </c>
      <c r="H26" s="20">
        <f>165386.9+I26</f>
        <v>697581915.9300001</v>
      </c>
      <c r="I26" s="20">
        <v>697416529.0300001</v>
      </c>
      <c r="J26" s="12">
        <f t="shared" si="0"/>
        <v>1094888.7499998808</v>
      </c>
      <c r="K26" s="1"/>
    </row>
    <row r="27" spans="1:11" ht="16.5" customHeight="1">
      <c r="A27" s="1"/>
      <c r="B27" s="13"/>
      <c r="C27" s="16"/>
      <c r="D27" s="14" t="s">
        <v>40</v>
      </c>
      <c r="E27" s="15" t="s">
        <v>41</v>
      </c>
      <c r="F27" s="19">
        <v>300000</v>
      </c>
      <c r="G27" s="19">
        <v>377341.51</v>
      </c>
      <c r="H27" s="20">
        <v>366705.24</v>
      </c>
      <c r="I27" s="20">
        <v>366705.24</v>
      </c>
      <c r="J27" s="12">
        <f t="shared" si="0"/>
        <v>10636.270000000019</v>
      </c>
      <c r="K27" s="1"/>
    </row>
    <row r="28" spans="1:11" ht="16.5" customHeight="1">
      <c r="A28" s="1"/>
      <c r="B28" s="13"/>
      <c r="C28" s="16"/>
      <c r="D28" s="14" t="s">
        <v>42</v>
      </c>
      <c r="E28" s="15" t="s">
        <v>43</v>
      </c>
      <c r="F28" s="19">
        <v>10543534</v>
      </c>
      <c r="G28" s="20">
        <v>10581110.09</v>
      </c>
      <c r="H28" s="20">
        <f>3376266.92+I28</f>
        <v>10197137.39</v>
      </c>
      <c r="I28" s="20">
        <v>6820870.47</v>
      </c>
      <c r="J28" s="12">
        <f t="shared" si="0"/>
        <v>383972.69999999925</v>
      </c>
      <c r="K28" s="1"/>
    </row>
    <row r="29" spans="1:11" ht="16.5" customHeight="1">
      <c r="A29" s="1"/>
      <c r="B29" s="13"/>
      <c r="C29" s="16"/>
      <c r="D29" s="14" t="s">
        <v>44</v>
      </c>
      <c r="E29" s="15" t="s">
        <v>45</v>
      </c>
      <c r="F29" s="19">
        <v>510000</v>
      </c>
      <c r="G29" s="19">
        <v>5915736</v>
      </c>
      <c r="H29" s="20">
        <v>5088512.9</v>
      </c>
      <c r="I29" s="20">
        <v>5088512.9</v>
      </c>
      <c r="J29" s="12">
        <f t="shared" si="0"/>
        <v>827223.0999999996</v>
      </c>
      <c r="K29" s="1"/>
    </row>
    <row r="30" spans="1:11" ht="16.5" customHeight="1">
      <c r="A30" s="1"/>
      <c r="B30" s="13"/>
      <c r="C30" s="14" t="s">
        <v>46</v>
      </c>
      <c r="D30" s="30" t="s">
        <v>47</v>
      </c>
      <c r="E30" s="30"/>
      <c r="F30" s="19">
        <f>SUM(F31:F38)</f>
        <v>131209410</v>
      </c>
      <c r="G30" s="19">
        <f>SUM(G31:G38)</f>
        <v>456147246.1999999</v>
      </c>
      <c r="H30" s="19">
        <f>SUM(H31:H38)</f>
        <v>450493923.50000006</v>
      </c>
      <c r="I30" s="19">
        <f>SUM(I31:I38)</f>
        <v>446862995.83000004</v>
      </c>
      <c r="J30" s="12">
        <f t="shared" si="0"/>
        <v>5653322.699999869</v>
      </c>
      <c r="K30" s="1"/>
    </row>
    <row r="31" spans="1:11" ht="16.5" customHeight="1">
      <c r="A31" s="1"/>
      <c r="B31" s="13"/>
      <c r="C31" s="16"/>
      <c r="D31" s="14" t="s">
        <v>48</v>
      </c>
      <c r="E31" s="15" t="s">
        <v>49</v>
      </c>
      <c r="F31" s="19">
        <v>3050000</v>
      </c>
      <c r="G31" s="19">
        <v>30933617.35</v>
      </c>
      <c r="H31" s="20">
        <v>29884612.55</v>
      </c>
      <c r="I31" s="20">
        <v>29872411.080000002</v>
      </c>
      <c r="J31" s="12">
        <f t="shared" si="0"/>
        <v>1049004.8000000007</v>
      </c>
      <c r="K31" s="1"/>
    </row>
    <row r="32" spans="1:11" ht="16.5" customHeight="1">
      <c r="A32" s="1"/>
      <c r="B32" s="13"/>
      <c r="C32" s="16"/>
      <c r="D32" s="14" t="s">
        <v>50</v>
      </c>
      <c r="E32" s="15" t="s">
        <v>51</v>
      </c>
      <c r="F32" s="19">
        <v>25228967</v>
      </c>
      <c r="G32" s="19">
        <v>40970524.370000005</v>
      </c>
      <c r="H32" s="20">
        <v>40475388.370000005</v>
      </c>
      <c r="I32" s="20">
        <v>39198920.370000005</v>
      </c>
      <c r="J32" s="12">
        <f t="shared" si="0"/>
        <v>495136</v>
      </c>
      <c r="K32" s="1"/>
    </row>
    <row r="33" spans="1:11" ht="16.5" customHeight="1">
      <c r="A33" s="1"/>
      <c r="B33" s="13"/>
      <c r="C33" s="16"/>
      <c r="D33" s="14" t="s">
        <v>52</v>
      </c>
      <c r="E33" s="15" t="s">
        <v>53</v>
      </c>
      <c r="F33" s="19">
        <v>14811283</v>
      </c>
      <c r="G33" s="19">
        <v>202346963.46999997</v>
      </c>
      <c r="H33" s="20">
        <v>199828059.45</v>
      </c>
      <c r="I33" s="20">
        <v>199160245.26</v>
      </c>
      <c r="J33" s="12">
        <f t="shared" si="0"/>
        <v>2518904.019999981</v>
      </c>
      <c r="K33" s="1"/>
    </row>
    <row r="34" spans="1:11" ht="16.5" customHeight="1">
      <c r="A34" s="1"/>
      <c r="B34" s="13"/>
      <c r="C34" s="16"/>
      <c r="D34" s="14" t="s">
        <v>54</v>
      </c>
      <c r="E34" s="15" t="s">
        <v>55</v>
      </c>
      <c r="F34" s="19">
        <v>770000</v>
      </c>
      <c r="G34" s="19">
        <v>15708799.76</v>
      </c>
      <c r="H34" s="20">
        <v>15459896.87</v>
      </c>
      <c r="I34" s="20">
        <v>15455150.85</v>
      </c>
      <c r="J34" s="12">
        <f t="shared" si="0"/>
        <v>248902.8900000006</v>
      </c>
      <c r="K34" s="1"/>
    </row>
    <row r="35" spans="1:11" ht="16.5" customHeight="1">
      <c r="A35" s="1"/>
      <c r="B35" s="13"/>
      <c r="C35" s="16"/>
      <c r="D35" s="14" t="s">
        <v>56</v>
      </c>
      <c r="E35" s="15" t="s">
        <v>57</v>
      </c>
      <c r="F35" s="19">
        <v>57330420</v>
      </c>
      <c r="G35" s="19">
        <v>132822201.86</v>
      </c>
      <c r="H35" s="20">
        <v>132467824.1</v>
      </c>
      <c r="I35" s="20">
        <v>130804755.11</v>
      </c>
      <c r="J35" s="12">
        <f t="shared" si="0"/>
        <v>354377.76000000536</v>
      </c>
      <c r="K35" s="1"/>
    </row>
    <row r="36" spans="1:11" ht="16.5" customHeight="1">
      <c r="A36" s="1"/>
      <c r="B36" s="13"/>
      <c r="C36" s="16"/>
      <c r="D36" s="14" t="s">
        <v>58</v>
      </c>
      <c r="E36" s="15" t="s">
        <v>59</v>
      </c>
      <c r="F36" s="19">
        <v>1085000</v>
      </c>
      <c r="G36" s="19">
        <v>485000</v>
      </c>
      <c r="H36" s="20">
        <v>45287</v>
      </c>
      <c r="I36" s="20">
        <v>40519</v>
      </c>
      <c r="J36" s="12">
        <f t="shared" si="0"/>
        <v>439713</v>
      </c>
      <c r="K36" s="1"/>
    </row>
    <row r="37" spans="1:11" ht="16.5" customHeight="1">
      <c r="A37" s="1"/>
      <c r="B37" s="13"/>
      <c r="C37" s="16"/>
      <c r="D37" s="14" t="s">
        <v>60</v>
      </c>
      <c r="E37" s="15" t="s">
        <v>61</v>
      </c>
      <c r="F37" s="19">
        <v>465000</v>
      </c>
      <c r="G37" s="19">
        <v>465000</v>
      </c>
      <c r="H37" s="20">
        <v>0</v>
      </c>
      <c r="I37" s="20">
        <v>0</v>
      </c>
      <c r="J37" s="12">
        <f t="shared" si="0"/>
        <v>465000</v>
      </c>
      <c r="K37" s="1"/>
    </row>
    <row r="38" spans="1:11" ht="16.5" customHeight="1">
      <c r="A38" s="1"/>
      <c r="B38" s="13"/>
      <c r="C38" s="16"/>
      <c r="D38" s="14" t="s">
        <v>62</v>
      </c>
      <c r="E38" s="15" t="s">
        <v>63</v>
      </c>
      <c r="F38" s="19">
        <v>28468740</v>
      </c>
      <c r="G38" s="19">
        <v>32415139.389999997</v>
      </c>
      <c r="H38" s="20">
        <v>32332855.16</v>
      </c>
      <c r="I38" s="20">
        <v>32330994.16</v>
      </c>
      <c r="J38" s="12">
        <f t="shared" si="0"/>
        <v>82284.22999999672</v>
      </c>
      <c r="K38" s="1"/>
    </row>
    <row r="39" spans="1:12" ht="16.5" customHeight="1">
      <c r="A39" s="1"/>
      <c r="B39" s="29" t="s">
        <v>64</v>
      </c>
      <c r="C39" s="29"/>
      <c r="D39" s="29"/>
      <c r="E39" s="29"/>
      <c r="F39" s="19">
        <f>+F40+F42+F44</f>
        <v>394939042</v>
      </c>
      <c r="G39" s="19">
        <f>+G40+G42+G44</f>
        <v>5704923.02</v>
      </c>
      <c r="H39" s="19">
        <f>+H40+H42+H44</f>
        <v>5153648.079999999</v>
      </c>
      <c r="I39" s="19">
        <f>+I40+I42+I44</f>
        <v>4900667.27</v>
      </c>
      <c r="J39" s="12">
        <f t="shared" si="0"/>
        <v>551274.9400000004</v>
      </c>
      <c r="K39" s="1"/>
      <c r="L39" s="18"/>
    </row>
    <row r="40" spans="1:11" ht="16.5" customHeight="1">
      <c r="A40" s="1"/>
      <c r="B40" s="13"/>
      <c r="C40" s="14" t="s">
        <v>46</v>
      </c>
      <c r="D40" s="30" t="s">
        <v>47</v>
      </c>
      <c r="E40" s="30"/>
      <c r="F40" s="19">
        <f>+F41</f>
        <v>2940254</v>
      </c>
      <c r="G40" s="19">
        <f>+G41</f>
        <v>5704923.02</v>
      </c>
      <c r="H40" s="19">
        <f>+H41</f>
        <v>5153648.079999999</v>
      </c>
      <c r="I40" s="19">
        <f>+I41</f>
        <v>4900667.27</v>
      </c>
      <c r="J40" s="12">
        <f t="shared" si="0"/>
        <v>551274.9400000004</v>
      </c>
      <c r="K40" s="1"/>
    </row>
    <row r="41" spans="1:11" ht="16.5" customHeight="1">
      <c r="A41" s="1"/>
      <c r="B41" s="13"/>
      <c r="C41" s="16"/>
      <c r="D41" s="14" t="s">
        <v>62</v>
      </c>
      <c r="E41" s="15" t="s">
        <v>63</v>
      </c>
      <c r="F41" s="19">
        <v>2940254</v>
      </c>
      <c r="G41" s="19">
        <v>5704923.02</v>
      </c>
      <c r="H41" s="20">
        <v>5153648.079999999</v>
      </c>
      <c r="I41" s="20">
        <v>4900667.27</v>
      </c>
      <c r="J41" s="12">
        <f t="shared" si="0"/>
        <v>551274.9400000004</v>
      </c>
      <c r="K41" s="1"/>
    </row>
    <row r="42" spans="1:11" ht="16.5" customHeight="1">
      <c r="A42" s="1"/>
      <c r="B42" s="13"/>
      <c r="C42" s="14" t="s">
        <v>65</v>
      </c>
      <c r="D42" s="30" t="s">
        <v>66</v>
      </c>
      <c r="E42" s="30"/>
      <c r="F42" s="19">
        <f>+F43</f>
        <v>0</v>
      </c>
      <c r="G42" s="19">
        <f>+G43</f>
        <v>0</v>
      </c>
      <c r="H42" s="19">
        <f>+H43</f>
        <v>0</v>
      </c>
      <c r="I42" s="19">
        <f>+I43</f>
        <v>0</v>
      </c>
      <c r="J42" s="12">
        <f t="shared" si="0"/>
        <v>0</v>
      </c>
      <c r="K42" s="1"/>
    </row>
    <row r="43" spans="1:11" ht="16.5" customHeight="1">
      <c r="A43" s="1"/>
      <c r="B43" s="13"/>
      <c r="C43" s="16"/>
      <c r="D43" s="14" t="s">
        <v>67</v>
      </c>
      <c r="E43" s="15" t="s">
        <v>68</v>
      </c>
      <c r="F43" s="22">
        <v>0</v>
      </c>
      <c r="G43" s="20">
        <v>0</v>
      </c>
      <c r="H43" s="20">
        <v>0</v>
      </c>
      <c r="I43" s="20">
        <v>0</v>
      </c>
      <c r="J43" s="12">
        <f t="shared" si="0"/>
        <v>0</v>
      </c>
      <c r="K43" s="1"/>
    </row>
    <row r="44" spans="1:11" ht="16.5" customHeight="1">
      <c r="A44" s="1"/>
      <c r="B44" s="13"/>
      <c r="C44" s="14" t="s">
        <v>69</v>
      </c>
      <c r="D44" s="30" t="s">
        <v>70</v>
      </c>
      <c r="E44" s="30"/>
      <c r="F44" s="19">
        <f>+F45</f>
        <v>391998788</v>
      </c>
      <c r="G44" s="19">
        <f>+G45</f>
        <v>0</v>
      </c>
      <c r="H44" s="19">
        <f>+H45</f>
        <v>0</v>
      </c>
      <c r="I44" s="19">
        <f>+I45</f>
        <v>0</v>
      </c>
      <c r="J44" s="12">
        <f t="shared" si="0"/>
        <v>0</v>
      </c>
      <c r="K44" s="1"/>
    </row>
    <row r="45" spans="1:11" ht="16.5" customHeight="1">
      <c r="A45" s="1"/>
      <c r="B45" s="13"/>
      <c r="C45" s="16"/>
      <c r="D45" s="14" t="s">
        <v>71</v>
      </c>
      <c r="E45" s="15" t="s">
        <v>72</v>
      </c>
      <c r="F45" s="19">
        <v>391998788</v>
      </c>
      <c r="G45" s="19">
        <v>0</v>
      </c>
      <c r="H45" s="20">
        <v>0</v>
      </c>
      <c r="I45" s="20">
        <v>0</v>
      </c>
      <c r="J45" s="12">
        <f t="shared" si="0"/>
        <v>0</v>
      </c>
      <c r="K45" s="1"/>
    </row>
    <row r="46" spans="1:11" ht="21.75" customHeight="1">
      <c r="A46" s="1"/>
      <c r="B46" s="28" t="s">
        <v>73</v>
      </c>
      <c r="C46" s="28"/>
      <c r="D46" s="28"/>
      <c r="E46" s="28"/>
      <c r="F46" s="8">
        <v>0</v>
      </c>
      <c r="G46" s="9">
        <v>0</v>
      </c>
      <c r="H46" s="9">
        <v>0</v>
      </c>
      <c r="I46" s="9">
        <v>0</v>
      </c>
      <c r="J46" s="12">
        <f t="shared" si="0"/>
        <v>0</v>
      </c>
      <c r="K46" s="1"/>
    </row>
    <row r="47" spans="1:11" ht="21.75" customHeight="1">
      <c r="A47" s="1"/>
      <c r="B47" s="28" t="s">
        <v>74</v>
      </c>
      <c r="C47" s="28"/>
      <c r="D47" s="28"/>
      <c r="E47" s="28"/>
      <c r="F47" s="7">
        <f>+F48</f>
        <v>42319965</v>
      </c>
      <c r="G47" s="7">
        <f>+G48</f>
        <v>21799431.5</v>
      </c>
      <c r="H47" s="7">
        <f>+H48</f>
        <v>21799431.5</v>
      </c>
      <c r="I47" s="7">
        <f>+I48</f>
        <v>21767431.5</v>
      </c>
      <c r="J47" s="12">
        <f t="shared" si="0"/>
        <v>0</v>
      </c>
      <c r="K47" s="1"/>
    </row>
    <row r="48" spans="1:11" ht="16.5" customHeight="1">
      <c r="A48" s="1"/>
      <c r="B48" s="29" t="s">
        <v>75</v>
      </c>
      <c r="C48" s="29"/>
      <c r="D48" s="29"/>
      <c r="E48" s="29"/>
      <c r="F48" s="19">
        <f>+F49+F51</f>
        <v>42319965</v>
      </c>
      <c r="G48" s="19">
        <f>+G49+G51</f>
        <v>21799431.5</v>
      </c>
      <c r="H48" s="19">
        <f>+H49+H51</f>
        <v>21799431.5</v>
      </c>
      <c r="I48" s="19">
        <f>+I49+I51</f>
        <v>21767431.5</v>
      </c>
      <c r="J48" s="12">
        <f t="shared" si="0"/>
        <v>0</v>
      </c>
      <c r="K48" s="1"/>
    </row>
    <row r="49" spans="1:11" ht="16.5" customHeight="1">
      <c r="A49" s="1"/>
      <c r="B49" s="13"/>
      <c r="C49" s="14" t="s">
        <v>76</v>
      </c>
      <c r="D49" s="30" t="s">
        <v>77</v>
      </c>
      <c r="E49" s="30"/>
      <c r="F49" s="19">
        <f>+F50</f>
        <v>42319965</v>
      </c>
      <c r="G49" s="19">
        <f>+G50</f>
        <v>21799431.5</v>
      </c>
      <c r="H49" s="19">
        <f>+H50</f>
        <v>21799431.5</v>
      </c>
      <c r="I49" s="19">
        <f>+I50</f>
        <v>21767431.5</v>
      </c>
      <c r="J49" s="12">
        <f t="shared" si="0"/>
        <v>0</v>
      </c>
      <c r="K49" s="1"/>
    </row>
    <row r="50" spans="1:11" ht="16.5" customHeight="1">
      <c r="A50" s="1"/>
      <c r="B50" s="13"/>
      <c r="C50" s="16"/>
      <c r="D50" s="14" t="s">
        <v>78</v>
      </c>
      <c r="E50" s="15" t="s">
        <v>79</v>
      </c>
      <c r="F50" s="19">
        <v>42319965</v>
      </c>
      <c r="G50" s="20">
        <v>21799431.5</v>
      </c>
      <c r="H50" s="20">
        <v>21799431.5</v>
      </c>
      <c r="I50" s="20">
        <v>21767431.5</v>
      </c>
      <c r="J50" s="12">
        <f t="shared" si="0"/>
        <v>0</v>
      </c>
      <c r="K50" s="1"/>
    </row>
    <row r="51" spans="1:11" ht="16.5" customHeight="1">
      <c r="A51" s="1"/>
      <c r="B51" s="13"/>
      <c r="C51" s="14" t="s">
        <v>80</v>
      </c>
      <c r="D51" s="30" t="s">
        <v>81</v>
      </c>
      <c r="E51" s="30"/>
      <c r="F51" s="19">
        <f>+F52</f>
        <v>0</v>
      </c>
      <c r="G51" s="19">
        <f>+G52</f>
        <v>0</v>
      </c>
      <c r="H51" s="19">
        <f>+H52</f>
        <v>0</v>
      </c>
      <c r="I51" s="19">
        <f>+I52</f>
        <v>0</v>
      </c>
      <c r="J51" s="12">
        <f t="shared" si="0"/>
        <v>0</v>
      </c>
      <c r="K51" s="1"/>
    </row>
    <row r="52" spans="1:11" ht="16.5" customHeight="1">
      <c r="A52" s="1"/>
      <c r="B52" s="13"/>
      <c r="C52" s="16"/>
      <c r="D52" s="14" t="s">
        <v>82</v>
      </c>
      <c r="E52" s="15" t="s">
        <v>83</v>
      </c>
      <c r="F52" s="19">
        <v>0</v>
      </c>
      <c r="G52" s="20">
        <v>0</v>
      </c>
      <c r="H52" s="20">
        <v>0</v>
      </c>
      <c r="I52" s="20">
        <v>0</v>
      </c>
      <c r="J52" s="12">
        <f t="shared" si="0"/>
        <v>0</v>
      </c>
      <c r="K52" s="1"/>
    </row>
    <row r="53" spans="1:11" ht="0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1"/>
    </row>
    <row r="54" spans="1:11" ht="21.75" customHeight="1">
      <c r="A54" s="1"/>
      <c r="B54" s="1"/>
      <c r="C54" s="32" t="s">
        <v>84</v>
      </c>
      <c r="D54" s="32"/>
      <c r="E54" s="32"/>
      <c r="F54" s="32"/>
      <c r="G54" s="32"/>
      <c r="H54" s="32"/>
      <c r="I54" s="32"/>
      <c r="J54" s="32"/>
      <c r="K54" s="1"/>
    </row>
    <row r="55" spans="1:11" ht="13.5" customHeight="1">
      <c r="A55" s="1"/>
      <c r="B55" s="1"/>
      <c r="C55" s="33" t="s">
        <v>88</v>
      </c>
      <c r="D55" s="1"/>
      <c r="E55" s="1"/>
      <c r="F55" s="1"/>
      <c r="G55" s="1"/>
      <c r="H55" s="1"/>
      <c r="I55" s="1"/>
      <c r="J55" s="1"/>
      <c r="K55" s="1"/>
    </row>
  </sheetData>
  <sheetProtection/>
  <mergeCells count="30">
    <mergeCell ref="B53:J53"/>
    <mergeCell ref="C54:J54"/>
    <mergeCell ref="D44:E44"/>
    <mergeCell ref="B46:E46"/>
    <mergeCell ref="B47:E47"/>
    <mergeCell ref="B48:E48"/>
    <mergeCell ref="D49:E49"/>
    <mergeCell ref="D51:E51"/>
    <mergeCell ref="B20:E20"/>
    <mergeCell ref="D21:E21"/>
    <mergeCell ref="D30:E30"/>
    <mergeCell ref="B39:E39"/>
    <mergeCell ref="D40:E40"/>
    <mergeCell ref="D42:E42"/>
    <mergeCell ref="J6:J8"/>
    <mergeCell ref="D7:E7"/>
    <mergeCell ref="B9:E9"/>
    <mergeCell ref="B10:E10"/>
    <mergeCell ref="B11:E11"/>
    <mergeCell ref="D12:E12"/>
    <mergeCell ref="B1:J1"/>
    <mergeCell ref="B2:J2"/>
    <mergeCell ref="B3:J3"/>
    <mergeCell ref="B4:J4"/>
    <mergeCell ref="B5:J5"/>
    <mergeCell ref="B6:E6"/>
    <mergeCell ref="F6:F8"/>
    <mergeCell ref="G6:G8"/>
    <mergeCell ref="H6:H8"/>
    <mergeCell ref="I6:I8"/>
  </mergeCells>
  <printOptions horizontalCentered="1"/>
  <pageMargins left="0.35433070866141736" right="0.35433070866141736" top="0.4724409448818898" bottom="0.4330708661417323" header="0.5118110236220472" footer="0.5118110236220472"/>
  <pageSetup horizontalDpi="300" verticalDpi="300" orientation="portrait" pageOrder="overThenDown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12971IALMARAZM</dc:creator>
  <cp:keywords/>
  <dc:description/>
  <cp:lastModifiedBy>12971IALMARAZM@INP.SALUD</cp:lastModifiedBy>
  <cp:lastPrinted>2023-10-26T23:41:05Z</cp:lastPrinted>
  <dcterms:created xsi:type="dcterms:W3CDTF">2023-04-28T21:40:47Z</dcterms:created>
  <dcterms:modified xsi:type="dcterms:W3CDTF">2024-02-06T16:52:29Z</dcterms:modified>
  <cp:category/>
  <cp:version/>
  <cp:contentType/>
  <cp:contentStatus/>
</cp:coreProperties>
</file>