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Hoja1" sheetId="1" r:id="rId1"/>
  </sheets>
  <definedNames>
    <definedName name="_xlnm.Print_Area" localSheetId="0">'Hoja1'!$B$2:$I$46</definedName>
  </definedNames>
  <calcPr fullCalcOnLoad="1"/>
</workbook>
</file>

<file path=xl/sharedStrings.xml><?xml version="1.0" encoding="utf-8"?>
<sst xmlns="http://schemas.openxmlformats.org/spreadsheetml/2006/main" count="75" uniqueCount="71">
  <si>
    <r>
      <rPr>
        <sz val="8"/>
        <color indexed="8"/>
        <rFont val="Soberana Sans"/>
        <family val="0"/>
      </rPr>
      <t>MEMORIA DE CÁLCULO EN CLASIFICACIÓN ECONÓMICA Y POR OBJETO DEL GASTO</t>
    </r>
  </si>
  <si>
    <r>
      <rPr>
        <sz val="8"/>
        <color indexed="8"/>
        <rFont val="Soberana Sans"/>
        <family val="0"/>
      </rPr>
      <t>12 SALUD</t>
    </r>
  </si>
  <si>
    <r>
      <rPr>
        <sz val="8"/>
        <color indexed="8"/>
        <rFont val="Soberana Sans"/>
        <family val="0"/>
      </rPr>
      <t>NCZ INSTITUTO NACIONAL DE PEDIATRÍA</t>
    </r>
  </si>
  <si>
    <r>
      <rPr>
        <sz val="8"/>
        <color indexed="8"/>
        <rFont val="Soberana Sans"/>
        <family val="0"/>
      </rPr>
      <t>(PESOS)</t>
    </r>
  </si>
  <si>
    <r>
      <rPr>
        <sz val="8"/>
        <color indexed="9"/>
        <rFont val="Soberana Sans"/>
        <family val="0"/>
      </rPr>
      <t>CLASIFICACIÓN ECONÓMICA</t>
    </r>
  </si>
  <si>
    <r>
      <rPr>
        <sz val="8"/>
        <color indexed="9"/>
        <rFont val="Soberana Sans"/>
        <family val="0"/>
      </rPr>
      <t>APROBADO</t>
    </r>
  </si>
  <si>
    <r>
      <rPr>
        <sz val="8"/>
        <color indexed="9"/>
        <rFont val="Soberana Sans"/>
        <family val="0"/>
      </rPr>
      <t>PAGADO</t>
    </r>
  </si>
  <si>
    <r>
      <rPr>
        <sz val="8"/>
        <color indexed="9"/>
        <rFont val="Soberana Sans"/>
        <family val="0"/>
      </rPr>
      <t>VARIACIÓN % PAG/APROB</t>
    </r>
  </si>
  <si>
    <r>
      <rPr>
        <sz val="8"/>
        <color indexed="9"/>
        <rFont val="Soberana Sans"/>
        <family val="0"/>
      </rPr>
      <t>PARTICIPACIÓN % RESPECTO AL TOTAL DEL PAGADO</t>
    </r>
  </si>
  <si>
    <t>OBJETO DEL GASTO</t>
  </si>
  <si>
    <t>DENOMINACIÓN</t>
  </si>
  <si>
    <r>
      <rPr>
        <b/>
        <sz val="7"/>
        <color indexed="8"/>
        <rFont val="Soberana Sans"/>
        <family val="0"/>
      </rPr>
      <t>TOTAL</t>
    </r>
  </si>
  <si>
    <r>
      <rPr>
        <b/>
        <sz val="7"/>
        <color indexed="8"/>
        <rFont val="Soberana Sans"/>
        <family val="0"/>
      </rPr>
      <t>Gasto Corriente</t>
    </r>
  </si>
  <si>
    <r>
      <rPr>
        <sz val="7"/>
        <color indexed="8"/>
        <rFont val="Soberana Sans"/>
        <family val="0"/>
      </rPr>
      <t>Servicios Personales</t>
    </r>
  </si>
  <si>
    <r>
      <rPr>
        <sz val="7"/>
        <color indexed="8"/>
        <rFont val="Soberana Sans"/>
        <family val="0"/>
      </rPr>
      <t>1000</t>
    </r>
  </si>
  <si>
    <r>
      <rPr>
        <sz val="7"/>
        <color indexed="8"/>
        <rFont val="Soberana Sans"/>
        <family val="0"/>
      </rPr>
      <t>Servicios personales</t>
    </r>
  </si>
  <si>
    <r>
      <rPr>
        <sz val="7"/>
        <color indexed="8"/>
        <rFont val="Soberana Sans"/>
        <family val="0"/>
      </rPr>
      <t>1100</t>
    </r>
  </si>
  <si>
    <r>
      <rPr>
        <sz val="7"/>
        <color indexed="8"/>
        <rFont val="Soberana Sans"/>
        <family val="0"/>
      </rPr>
      <t>Remuneraciones al personal de carácter permanente</t>
    </r>
  </si>
  <si>
    <r>
      <rPr>
        <sz val="7"/>
        <color indexed="8"/>
        <rFont val="Soberana Sans"/>
        <family val="0"/>
      </rPr>
      <t>1200</t>
    </r>
  </si>
  <si>
    <r>
      <rPr>
        <sz val="7"/>
        <color indexed="8"/>
        <rFont val="Soberana Sans"/>
        <family val="0"/>
      </rPr>
      <t>Remuneraciones al personal de carácter transitorio</t>
    </r>
  </si>
  <si>
    <r>
      <rPr>
        <sz val="7"/>
        <color indexed="8"/>
        <rFont val="Soberana Sans"/>
        <family val="0"/>
      </rPr>
      <t>1300</t>
    </r>
  </si>
  <si>
    <r>
      <rPr>
        <sz val="7"/>
        <color indexed="8"/>
        <rFont val="Soberana Sans"/>
        <family val="0"/>
      </rPr>
      <t>Remuneraciones adicionales y especiales</t>
    </r>
  </si>
  <si>
    <r>
      <rPr>
        <sz val="7"/>
        <color indexed="8"/>
        <rFont val="Soberana Sans"/>
        <family val="0"/>
      </rPr>
      <t>1400</t>
    </r>
  </si>
  <si>
    <r>
      <rPr>
        <sz val="7"/>
        <color indexed="8"/>
        <rFont val="Soberana Sans"/>
        <family val="0"/>
      </rPr>
      <t>Seguridad social</t>
    </r>
  </si>
  <si>
    <r>
      <rPr>
        <sz val="7"/>
        <color indexed="8"/>
        <rFont val="Soberana Sans"/>
        <family val="0"/>
      </rPr>
      <t>1500</t>
    </r>
  </si>
  <si>
    <r>
      <rPr>
        <sz val="7"/>
        <color indexed="8"/>
        <rFont val="Soberana Sans"/>
        <family val="0"/>
      </rPr>
      <t>Otras prestaciones sociales y económicas</t>
    </r>
  </si>
  <si>
    <r>
      <rPr>
        <sz val="7"/>
        <color indexed="8"/>
        <rFont val="Soberana Sans"/>
        <family val="0"/>
      </rPr>
      <t>1700</t>
    </r>
  </si>
  <si>
    <r>
      <rPr>
        <sz val="7"/>
        <color indexed="8"/>
        <rFont val="Soberana Sans"/>
        <family val="0"/>
      </rPr>
      <t>Pago de estímulos a servidores públicos</t>
    </r>
  </si>
  <si>
    <r>
      <rPr>
        <sz val="7"/>
        <color indexed="8"/>
        <rFont val="Soberana Sans"/>
        <family val="0"/>
      </rPr>
      <t>Gasto De Operación</t>
    </r>
  </si>
  <si>
    <r>
      <rPr>
        <sz val="7"/>
        <color indexed="8"/>
        <rFont val="Soberana Sans"/>
        <family val="0"/>
      </rPr>
      <t>2000</t>
    </r>
  </si>
  <si>
    <r>
      <rPr>
        <sz val="7"/>
        <color indexed="8"/>
        <rFont val="Soberana Sans"/>
        <family val="0"/>
      </rPr>
      <t>Materiales y suministros</t>
    </r>
  </si>
  <si>
    <r>
      <rPr>
        <sz val="7"/>
        <color indexed="8"/>
        <rFont val="Soberana Sans"/>
        <family val="0"/>
      </rPr>
      <t>2100</t>
    </r>
  </si>
  <si>
    <r>
      <rPr>
        <sz val="7"/>
        <color indexed="8"/>
        <rFont val="Soberana Sans"/>
        <family val="0"/>
      </rPr>
      <t>Materiales de administración, emisión de documentos y artículos oficiales</t>
    </r>
  </si>
  <si>
    <r>
      <rPr>
        <sz val="7"/>
        <color indexed="8"/>
        <rFont val="Soberana Sans"/>
        <family val="0"/>
      </rPr>
      <t>2200</t>
    </r>
  </si>
  <si>
    <r>
      <rPr>
        <sz val="7"/>
        <color indexed="8"/>
        <rFont val="Soberana Sans"/>
        <family val="0"/>
      </rPr>
      <t>Alimentos y utensilios</t>
    </r>
  </si>
  <si>
    <r>
      <rPr>
        <sz val="7"/>
        <color indexed="8"/>
        <rFont val="Soberana Sans"/>
        <family val="0"/>
      </rPr>
      <t>2400</t>
    </r>
  </si>
  <si>
    <r>
      <rPr>
        <sz val="7"/>
        <color indexed="8"/>
        <rFont val="Soberana Sans"/>
        <family val="0"/>
      </rPr>
      <t>Materiales y artículos de construcción y de reparación</t>
    </r>
  </si>
  <si>
    <r>
      <rPr>
        <sz val="7"/>
        <color indexed="8"/>
        <rFont val="Soberana Sans"/>
        <family val="0"/>
      </rPr>
      <t>2500</t>
    </r>
  </si>
  <si>
    <r>
      <rPr>
        <sz val="7"/>
        <color indexed="8"/>
        <rFont val="Soberana Sans"/>
        <family val="0"/>
      </rPr>
      <t>Productos químicos, farmacéuticos y de laboratorio</t>
    </r>
  </si>
  <si>
    <r>
      <rPr>
        <sz val="7"/>
        <color indexed="8"/>
        <rFont val="Soberana Sans"/>
        <family val="0"/>
      </rPr>
      <t>2600</t>
    </r>
  </si>
  <si>
    <r>
      <rPr>
        <sz val="7"/>
        <color indexed="8"/>
        <rFont val="Soberana Sans"/>
        <family val="0"/>
      </rPr>
      <t>Combustibles, lubricantes y aditivos</t>
    </r>
  </si>
  <si>
    <r>
      <rPr>
        <sz val="7"/>
        <color indexed="8"/>
        <rFont val="Soberana Sans"/>
        <family val="0"/>
      </rPr>
      <t>2700</t>
    </r>
  </si>
  <si>
    <r>
      <rPr>
        <sz val="7"/>
        <color indexed="8"/>
        <rFont val="Soberana Sans"/>
        <family val="0"/>
      </rPr>
      <t>Vestuario, blancos, prendas de protección y artículos deportivos</t>
    </r>
  </si>
  <si>
    <r>
      <rPr>
        <sz val="7"/>
        <color indexed="8"/>
        <rFont val="Soberana Sans"/>
        <family val="0"/>
      </rPr>
      <t>2900</t>
    </r>
  </si>
  <si>
    <r>
      <rPr>
        <sz val="7"/>
        <color indexed="8"/>
        <rFont val="Soberana Sans"/>
        <family val="0"/>
      </rPr>
      <t>Herramientas, refacciones y accesorios menores</t>
    </r>
  </si>
  <si>
    <r>
      <rPr>
        <sz val="7"/>
        <color indexed="8"/>
        <rFont val="Soberana Sans"/>
        <family val="0"/>
      </rPr>
      <t>3000</t>
    </r>
  </si>
  <si>
    <r>
      <rPr>
        <sz val="7"/>
        <color indexed="8"/>
        <rFont val="Soberana Sans"/>
        <family val="0"/>
      </rPr>
      <t>Servicios generales</t>
    </r>
  </si>
  <si>
    <r>
      <rPr>
        <sz val="7"/>
        <color indexed="8"/>
        <rFont val="Soberana Sans"/>
        <family val="0"/>
      </rPr>
      <t>3100</t>
    </r>
  </si>
  <si>
    <r>
      <rPr>
        <sz val="7"/>
        <color indexed="8"/>
        <rFont val="Soberana Sans"/>
        <family val="0"/>
      </rPr>
      <t>Servicios básicos</t>
    </r>
  </si>
  <si>
    <r>
      <rPr>
        <sz val="7"/>
        <color indexed="8"/>
        <rFont val="Soberana Sans"/>
        <family val="0"/>
      </rPr>
      <t>3200</t>
    </r>
  </si>
  <si>
    <r>
      <rPr>
        <sz val="7"/>
        <color indexed="8"/>
        <rFont val="Soberana Sans"/>
        <family val="0"/>
      </rPr>
      <t>Servicios de arrendamiento</t>
    </r>
  </si>
  <si>
    <r>
      <rPr>
        <sz val="7"/>
        <color indexed="8"/>
        <rFont val="Soberana Sans"/>
        <family val="0"/>
      </rPr>
      <t>3300</t>
    </r>
  </si>
  <si>
    <r>
      <rPr>
        <sz val="7"/>
        <color indexed="8"/>
        <rFont val="Soberana Sans"/>
        <family val="0"/>
      </rPr>
      <t>Servicios profesionales, científicos, técnicos y otros servicios</t>
    </r>
  </si>
  <si>
    <r>
      <rPr>
        <sz val="7"/>
        <color indexed="8"/>
        <rFont val="Soberana Sans"/>
        <family val="0"/>
      </rPr>
      <t>3400</t>
    </r>
  </si>
  <si>
    <r>
      <rPr>
        <sz val="7"/>
        <color indexed="8"/>
        <rFont val="Soberana Sans"/>
        <family val="0"/>
      </rPr>
      <t>Servicios financieros, bancarios y comerciales</t>
    </r>
  </si>
  <si>
    <r>
      <rPr>
        <sz val="7"/>
        <color indexed="8"/>
        <rFont val="Soberana Sans"/>
        <family val="0"/>
      </rPr>
      <t>3500</t>
    </r>
  </si>
  <si>
    <r>
      <rPr>
        <sz val="7"/>
        <color indexed="8"/>
        <rFont val="Soberana Sans"/>
        <family val="0"/>
      </rPr>
      <t>Servicios de instalación, reparación, mantenimiento y conservación</t>
    </r>
  </si>
  <si>
    <r>
      <rPr>
        <sz val="7"/>
        <color indexed="8"/>
        <rFont val="Soberana Sans"/>
        <family val="0"/>
      </rPr>
      <t>3700</t>
    </r>
  </si>
  <si>
    <r>
      <rPr>
        <sz val="7"/>
        <color indexed="8"/>
        <rFont val="Soberana Sans"/>
        <family val="0"/>
      </rPr>
      <t>Servicios de traslado y viáticos</t>
    </r>
  </si>
  <si>
    <r>
      <rPr>
        <sz val="7"/>
        <color indexed="8"/>
        <rFont val="Soberana Sans"/>
        <family val="0"/>
      </rPr>
      <t>3800</t>
    </r>
  </si>
  <si>
    <r>
      <rPr>
        <sz val="7"/>
        <color indexed="8"/>
        <rFont val="Soberana Sans"/>
        <family val="0"/>
      </rPr>
      <t>Servicios oficiales</t>
    </r>
  </si>
  <si>
    <r>
      <rPr>
        <sz val="7"/>
        <color indexed="8"/>
        <rFont val="Soberana Sans"/>
        <family val="0"/>
      </rPr>
      <t>3900</t>
    </r>
  </si>
  <si>
    <r>
      <rPr>
        <sz val="7"/>
        <color indexed="8"/>
        <rFont val="Soberana Sans"/>
        <family val="0"/>
      </rPr>
      <t>Otros servicios generales</t>
    </r>
  </si>
  <si>
    <r>
      <rPr>
        <sz val="7"/>
        <color indexed="8"/>
        <rFont val="Soberana Sans"/>
        <family val="0"/>
      </rPr>
      <t>Otros De Corriente</t>
    </r>
  </si>
  <si>
    <r>
      <rPr>
        <b/>
        <sz val="7"/>
        <color indexed="8"/>
        <rFont val="Soberana Sans"/>
        <family val="0"/>
      </rPr>
      <t>Pensiones Y Jubilaciones</t>
    </r>
  </si>
  <si>
    <r>
      <rPr>
        <b/>
        <sz val="7"/>
        <color indexed="8"/>
        <rFont val="Soberana Sans"/>
        <family val="0"/>
      </rPr>
      <t>Gasto De Inversión</t>
    </r>
  </si>
  <si>
    <t>Inversión pública</t>
  </si>
  <si>
    <t>Obra pública en bienes propios</t>
  </si>
  <si>
    <t>Transferencias, asignaciones, subsidios y otras ayudas</t>
  </si>
  <si>
    <t>Transferencias a fideicomisos, mandatos y otros analogos</t>
  </si>
  <si>
    <t>(ENERO - DICIEMBRE PRELIMINAR 2021)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</si>
</sst>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(* #,##0.0_);_(* \(#,##0.0\);_(* &quot;-&quot;??_);_(@_)"/>
  </numFmts>
  <fonts count="43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sz val="8"/>
      <color indexed="9"/>
      <name val="Soberana Sans"/>
      <family val="0"/>
    </font>
    <font>
      <sz val="7"/>
      <color indexed="9"/>
      <name val="Soberana Sans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9"/>
      <color indexed="8"/>
      <name val="Soberana Sans"/>
      <family val="0"/>
    </font>
    <font>
      <sz val="7"/>
      <name val="Soberana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 applyProtection="1">
      <alignment horizontal="left" vertical="top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1" fillId="34" borderId="11" xfId="0" applyFont="1" applyFill="1" applyBorder="1" applyAlignment="1" applyProtection="1">
      <alignment horizontal="left" vertical="top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4" fillId="34" borderId="12" xfId="0" applyFont="1" applyFill="1" applyBorder="1" applyAlignment="1" applyProtection="1">
      <alignment horizontal="left" vertical="center" wrapText="1"/>
      <protection/>
    </xf>
    <xf numFmtId="172" fontId="5" fillId="33" borderId="13" xfId="0" applyNumberFormat="1" applyFont="1" applyFill="1" applyBorder="1" applyAlignment="1" applyProtection="1">
      <alignment horizontal="right" vertical="center" wrapText="1"/>
      <protection/>
    </xf>
    <xf numFmtId="172" fontId="6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171" fontId="0" fillId="0" borderId="0" xfId="47" applyFont="1" applyAlignment="1">
      <alignment/>
    </xf>
    <xf numFmtId="43" fontId="0" fillId="0" borderId="0" xfId="0" applyNumberFormat="1" applyAlignment="1">
      <alignment/>
    </xf>
    <xf numFmtId="0" fontId="7" fillId="33" borderId="0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171" fontId="0" fillId="0" borderId="0" xfId="47" applyFont="1" applyFill="1" applyAlignment="1">
      <alignment/>
    </xf>
    <xf numFmtId="0" fontId="0" fillId="0" borderId="0" xfId="0" applyFill="1" applyAlignment="1">
      <alignment/>
    </xf>
    <xf numFmtId="0" fontId="6" fillId="33" borderId="0" xfId="0" applyFont="1" applyFill="1" applyBorder="1" applyAlignment="1" applyProtection="1">
      <alignment vertical="center" wrapText="1"/>
      <protection/>
    </xf>
    <xf numFmtId="0" fontId="6" fillId="33" borderId="13" xfId="0" applyFont="1" applyFill="1" applyBorder="1" applyAlignment="1" applyProtection="1">
      <alignment vertical="center" wrapText="1"/>
      <protection/>
    </xf>
    <xf numFmtId="3" fontId="8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6" fillId="0" borderId="14" xfId="0" applyNumberFormat="1" applyFont="1" applyFill="1" applyBorder="1" applyAlignment="1" applyProtection="1">
      <alignment horizontal="right" vertical="center" wrapText="1"/>
      <protection/>
    </xf>
    <xf numFmtId="3" fontId="8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3" xfId="0" applyNumberFormat="1" applyFont="1" applyFill="1" applyBorder="1" applyAlignment="1" applyProtection="1">
      <alignment horizontal="right" vertical="center" wrapText="1"/>
      <protection/>
    </xf>
    <xf numFmtId="3" fontId="8" fillId="0" borderId="13" xfId="0" applyNumberFormat="1" applyFont="1" applyFill="1" applyBorder="1" applyAlignment="1" applyProtection="1">
      <alignment horizontal="right" vertical="center" wrapText="1"/>
      <protection/>
    </xf>
    <xf numFmtId="3" fontId="8" fillId="0" borderId="13" xfId="0" applyNumberFormat="1" applyFont="1" applyFill="1" applyBorder="1" applyAlignment="1">
      <alignment horizontal="right" vertical="center" wrapText="1"/>
    </xf>
    <xf numFmtId="3" fontId="8" fillId="0" borderId="14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0" fontId="1" fillId="33" borderId="15" xfId="0" applyFont="1" applyFill="1" applyBorder="1" applyAlignment="1" applyProtection="1">
      <alignment horizontal="left" vertical="top" wrapText="1"/>
      <protection/>
    </xf>
    <xf numFmtId="0" fontId="6" fillId="33" borderId="13" xfId="0" applyFont="1" applyFill="1" applyBorder="1" applyAlignment="1" applyProtection="1">
      <alignment horizontal="left" vertical="center" wrapText="1"/>
      <protection/>
    </xf>
    <xf numFmtId="0" fontId="3" fillId="34" borderId="16" xfId="0" applyFont="1" applyFill="1" applyBorder="1" applyAlignment="1" applyProtection="1">
      <alignment horizontal="left" vertic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="115" zoomScaleNormal="115" zoomScalePageLayoutView="0" workbookViewId="0" topLeftCell="B1">
      <selection activeCell="G10" sqref="G10"/>
    </sheetView>
  </sheetViews>
  <sheetFormatPr defaultColWidth="9.140625" defaultRowHeight="12.75"/>
  <cols>
    <col min="1" max="1" width="4.140625" style="0" customWidth="1"/>
    <col min="2" max="2" width="1.7109375" style="0" customWidth="1"/>
    <col min="3" max="4" width="4.140625" style="0" customWidth="1"/>
    <col min="5" max="5" width="33.8515625" style="0" customWidth="1"/>
    <col min="6" max="9" width="16.00390625" style="0" customWidth="1"/>
    <col min="10" max="10" width="4.140625" style="0" customWidth="1"/>
    <col min="11" max="11" width="17.140625" style="0" bestFit="1" customWidth="1"/>
    <col min="12" max="12" width="13.28125" style="0" bestFit="1" customWidth="1"/>
  </cols>
  <sheetData>
    <row r="1" spans="1:10" ht="12" customHeight="1">
      <c r="A1" s="1"/>
      <c r="B1" s="41"/>
      <c r="C1" s="41"/>
      <c r="D1" s="41"/>
      <c r="E1" s="41"/>
      <c r="F1" s="41"/>
      <c r="G1" s="41"/>
      <c r="H1" s="41"/>
      <c r="I1" s="41"/>
      <c r="J1" s="1"/>
    </row>
    <row r="2" spans="1:10" ht="12" customHeight="1">
      <c r="A2" s="1"/>
      <c r="B2" s="41" t="s">
        <v>0</v>
      </c>
      <c r="C2" s="41"/>
      <c r="D2" s="41"/>
      <c r="E2" s="41"/>
      <c r="F2" s="41"/>
      <c r="G2" s="41"/>
      <c r="H2" s="41"/>
      <c r="I2" s="41"/>
      <c r="J2" s="1"/>
    </row>
    <row r="3" spans="1:10" ht="12" customHeight="1">
      <c r="A3" s="1"/>
      <c r="B3" s="41" t="s">
        <v>1</v>
      </c>
      <c r="C3" s="41"/>
      <c r="D3" s="41"/>
      <c r="E3" s="41"/>
      <c r="F3" s="41"/>
      <c r="G3" s="41"/>
      <c r="H3" s="41"/>
      <c r="I3" s="41"/>
      <c r="J3" s="1"/>
    </row>
    <row r="4" spans="1:10" ht="12" customHeight="1">
      <c r="A4" s="1"/>
      <c r="B4" s="41" t="s">
        <v>2</v>
      </c>
      <c r="C4" s="41"/>
      <c r="D4" s="41"/>
      <c r="E4" s="41"/>
      <c r="F4" s="41"/>
      <c r="G4" s="41"/>
      <c r="H4" s="41"/>
      <c r="I4" s="41"/>
      <c r="J4" s="1"/>
    </row>
    <row r="5" spans="1:10" ht="12" customHeight="1">
      <c r="A5" s="1"/>
      <c r="B5" s="41" t="s">
        <v>3</v>
      </c>
      <c r="C5" s="41"/>
      <c r="D5" s="41"/>
      <c r="E5" s="41"/>
      <c r="F5" s="41"/>
      <c r="G5" s="41"/>
      <c r="H5" s="41"/>
      <c r="I5" s="41"/>
      <c r="J5" s="1"/>
    </row>
    <row r="6" spans="1:15" s="16" customFormat="1" ht="12" customHeight="1">
      <c r="A6" s="1"/>
      <c r="B6" s="42" t="s">
        <v>70</v>
      </c>
      <c r="C6" s="42"/>
      <c r="D6" s="42"/>
      <c r="E6" s="42"/>
      <c r="F6" s="42"/>
      <c r="G6" s="42"/>
      <c r="H6" s="42"/>
      <c r="I6" s="42"/>
      <c r="J6" s="15"/>
      <c r="K6" s="15"/>
      <c r="L6" s="15"/>
      <c r="M6" s="15"/>
      <c r="N6" s="1"/>
      <c r="O6" s="1"/>
    </row>
    <row r="7" spans="1:10" ht="19.5" customHeight="1">
      <c r="A7" s="1"/>
      <c r="B7" s="37" t="s">
        <v>4</v>
      </c>
      <c r="C7" s="37"/>
      <c r="D7" s="37"/>
      <c r="E7" s="37"/>
      <c r="F7" s="38" t="s">
        <v>5</v>
      </c>
      <c r="G7" s="39" t="s">
        <v>6</v>
      </c>
      <c r="H7" s="39" t="s">
        <v>7</v>
      </c>
      <c r="I7" s="39" t="s">
        <v>8</v>
      </c>
      <c r="J7" s="1"/>
    </row>
    <row r="8" spans="1:10" ht="15" customHeight="1">
      <c r="A8" s="1"/>
      <c r="B8" s="2"/>
      <c r="C8" s="3"/>
      <c r="D8" s="40" t="s">
        <v>9</v>
      </c>
      <c r="E8" s="40"/>
      <c r="F8" s="38"/>
      <c r="G8" s="39"/>
      <c r="H8" s="39"/>
      <c r="I8" s="39"/>
      <c r="J8" s="1"/>
    </row>
    <row r="9" spans="1:10" ht="15" customHeight="1">
      <c r="A9" s="1"/>
      <c r="B9" s="4"/>
      <c r="C9" s="5"/>
      <c r="D9" s="5"/>
      <c r="E9" s="6" t="s">
        <v>10</v>
      </c>
      <c r="F9" s="38"/>
      <c r="G9" s="39"/>
      <c r="H9" s="39"/>
      <c r="I9" s="39"/>
      <c r="J9" s="1"/>
    </row>
    <row r="10" spans="1:10" ht="21.75" customHeight="1">
      <c r="A10" s="1"/>
      <c r="B10" s="34" t="s">
        <v>11</v>
      </c>
      <c r="C10" s="34"/>
      <c r="D10" s="34"/>
      <c r="E10" s="34"/>
      <c r="F10" s="25">
        <f>+F11</f>
        <v>2338264027</v>
      </c>
      <c r="G10" s="25">
        <f>+G11</f>
        <v>2479854086.17</v>
      </c>
      <c r="H10" s="7">
        <f>+G10/F10*100-100</f>
        <v>6.05534950437827</v>
      </c>
      <c r="I10" s="7">
        <f>+I11</f>
        <v>91.21845223376295</v>
      </c>
      <c r="J10" s="1"/>
    </row>
    <row r="11" spans="1:12" ht="21.75" customHeight="1">
      <c r="A11" s="1"/>
      <c r="B11" s="34" t="s">
        <v>12</v>
      </c>
      <c r="C11" s="34"/>
      <c r="D11" s="34"/>
      <c r="E11" s="34"/>
      <c r="F11" s="25">
        <f>+F12+F20</f>
        <v>2338264027</v>
      </c>
      <c r="G11" s="25">
        <f>+G12+G20</f>
        <v>2479854086.17</v>
      </c>
      <c r="H11" s="7">
        <f>+G11/F11*100-100</f>
        <v>6.05534950437827</v>
      </c>
      <c r="I11" s="7">
        <f>+I14+I15+I16+I17+I18+I19+I22+I23+I24+I25+I26+I27+I28+I30+I31+I32+I33+I34+I35+I36+I37+I40</f>
        <v>91.21845223376295</v>
      </c>
      <c r="J11" s="1"/>
      <c r="K11" s="13"/>
      <c r="L11" s="14"/>
    </row>
    <row r="12" spans="1:10" ht="16.5" customHeight="1">
      <c r="A12" s="1"/>
      <c r="B12" s="33" t="s">
        <v>13</v>
      </c>
      <c r="C12" s="33"/>
      <c r="D12" s="33"/>
      <c r="E12" s="33"/>
      <c r="F12" s="26">
        <f>+F13</f>
        <v>1143600259</v>
      </c>
      <c r="G12" s="26">
        <f>+G13</f>
        <v>1243410332.0800004</v>
      </c>
      <c r="H12" s="8">
        <f>+G12/F12*100-100</f>
        <v>8.72770640741875</v>
      </c>
      <c r="I12" s="8">
        <f>+G12/G11*100</f>
        <v>50.140463465750926</v>
      </c>
      <c r="J12" s="1"/>
    </row>
    <row r="13" spans="1:10" ht="16.5" customHeight="1">
      <c r="A13" s="1"/>
      <c r="B13" s="9"/>
      <c r="C13" s="10" t="s">
        <v>14</v>
      </c>
      <c r="D13" s="32" t="s">
        <v>15</v>
      </c>
      <c r="E13" s="32"/>
      <c r="F13" s="26">
        <f>SUM(F14:F19)</f>
        <v>1143600259</v>
      </c>
      <c r="G13" s="26">
        <f>SUM(G14:G19)</f>
        <v>1243410332.0800004</v>
      </c>
      <c r="H13" s="8">
        <f>+G13/F13*100-100</f>
        <v>8.72770640741875</v>
      </c>
      <c r="I13" s="8">
        <f>+G13/G11*100</f>
        <v>50.140463465750926</v>
      </c>
      <c r="J13" s="1"/>
    </row>
    <row r="14" spans="1:10" ht="16.5" customHeight="1">
      <c r="A14" s="1"/>
      <c r="B14" s="9"/>
      <c r="C14" s="1"/>
      <c r="D14" s="10" t="s">
        <v>16</v>
      </c>
      <c r="E14" s="11" t="s">
        <v>17</v>
      </c>
      <c r="F14" s="27">
        <v>369715968</v>
      </c>
      <c r="G14" s="29">
        <v>377856365.19</v>
      </c>
      <c r="H14" s="8">
        <f aca="true" t="shared" si="0" ref="H14:H42">+G14/F14*100-100</f>
        <v>2.2017975674775414</v>
      </c>
      <c r="I14" s="8">
        <f>+G14/G11*100</f>
        <v>15.237040247540476</v>
      </c>
      <c r="J14" s="1"/>
    </row>
    <row r="15" spans="1:10" ht="16.5" customHeight="1">
      <c r="A15" s="1"/>
      <c r="B15" s="9"/>
      <c r="C15" s="1"/>
      <c r="D15" s="10" t="s">
        <v>18</v>
      </c>
      <c r="E15" s="11" t="s">
        <v>19</v>
      </c>
      <c r="F15" s="27">
        <v>16502357</v>
      </c>
      <c r="G15" s="29">
        <v>16593118.23</v>
      </c>
      <c r="H15" s="8">
        <f t="shared" si="0"/>
        <v>0.5499894954399593</v>
      </c>
      <c r="I15" s="8">
        <f>+G15/G11*100</f>
        <v>0.669116716283383</v>
      </c>
      <c r="J15" s="1"/>
    </row>
    <row r="16" spans="1:10" ht="16.5" customHeight="1">
      <c r="A16" s="1"/>
      <c r="B16" s="9"/>
      <c r="C16" s="1"/>
      <c r="D16" s="10" t="s">
        <v>20</v>
      </c>
      <c r="E16" s="11" t="s">
        <v>21</v>
      </c>
      <c r="F16" s="27">
        <v>288165561</v>
      </c>
      <c r="G16" s="29">
        <v>348825602.24</v>
      </c>
      <c r="H16" s="8">
        <f t="shared" si="0"/>
        <v>21.050413182441318</v>
      </c>
      <c r="I16" s="8">
        <f>+G16/G11*100</f>
        <v>14.066376089842535</v>
      </c>
      <c r="J16" s="1"/>
    </row>
    <row r="17" spans="1:10" ht="16.5" customHeight="1">
      <c r="A17" s="1"/>
      <c r="B17" s="9"/>
      <c r="C17" s="1"/>
      <c r="D17" s="10" t="s">
        <v>22</v>
      </c>
      <c r="E17" s="11" t="s">
        <v>23</v>
      </c>
      <c r="F17" s="27">
        <v>110801873</v>
      </c>
      <c r="G17" s="29">
        <v>107972556.94</v>
      </c>
      <c r="H17" s="8">
        <f t="shared" si="0"/>
        <v>-2.553491185117423</v>
      </c>
      <c r="I17" s="8">
        <f>+G17/G11*100</f>
        <v>4.353988306899046</v>
      </c>
      <c r="J17" s="1"/>
    </row>
    <row r="18" spans="1:10" ht="16.5" customHeight="1">
      <c r="A18" s="1"/>
      <c r="B18" s="9"/>
      <c r="C18" s="1"/>
      <c r="D18" s="10" t="s">
        <v>24</v>
      </c>
      <c r="E18" s="11" t="s">
        <v>25</v>
      </c>
      <c r="F18" s="27">
        <v>307084051</v>
      </c>
      <c r="G18" s="30">
        <v>364988267.1</v>
      </c>
      <c r="H18" s="8">
        <f t="shared" si="0"/>
        <v>18.856145707156898</v>
      </c>
      <c r="I18" s="8">
        <f>+G18/G11*100</f>
        <v>14.71813479412027</v>
      </c>
      <c r="J18" s="1"/>
    </row>
    <row r="19" spans="1:10" ht="16.5" customHeight="1">
      <c r="A19" s="1"/>
      <c r="B19" s="9"/>
      <c r="C19" s="1"/>
      <c r="D19" s="10" t="s">
        <v>26</v>
      </c>
      <c r="E19" s="11" t="s">
        <v>27</v>
      </c>
      <c r="F19" s="27">
        <v>51330449</v>
      </c>
      <c r="G19" s="30">
        <v>27174422.38</v>
      </c>
      <c r="H19" s="8">
        <f t="shared" si="0"/>
        <v>-47.059838927183364</v>
      </c>
      <c r="I19" s="8">
        <f>+G19/G11*100</f>
        <v>1.0958073110652014</v>
      </c>
      <c r="J19" s="1"/>
    </row>
    <row r="20" spans="1:10" ht="16.5" customHeight="1">
      <c r="A20" s="1"/>
      <c r="B20" s="33" t="s">
        <v>28</v>
      </c>
      <c r="C20" s="33"/>
      <c r="D20" s="33"/>
      <c r="E20" s="33"/>
      <c r="F20" s="26">
        <f>+F21+F29+F38+F44+F41</f>
        <v>1194663768</v>
      </c>
      <c r="G20" s="26">
        <f>+G21+G29+G38+G44+G41</f>
        <v>1236443754.09</v>
      </c>
      <c r="H20" s="8">
        <f t="shared" si="0"/>
        <v>3.4972171425223735</v>
      </c>
      <c r="I20" s="8">
        <f>+G20/G11*100</f>
        <v>49.85953653424908</v>
      </c>
      <c r="J20" s="1"/>
    </row>
    <row r="21" spans="1:10" ht="16.5" customHeight="1">
      <c r="A21" s="1"/>
      <c r="B21" s="9"/>
      <c r="C21" s="10" t="s">
        <v>29</v>
      </c>
      <c r="D21" s="32" t="s">
        <v>30</v>
      </c>
      <c r="E21" s="32"/>
      <c r="F21" s="26">
        <f>SUM(F22:F28)</f>
        <v>739807957</v>
      </c>
      <c r="G21" s="26">
        <f>SUM(G22:G28)</f>
        <v>763770405.13</v>
      </c>
      <c r="H21" s="8">
        <f t="shared" si="0"/>
        <v>3.2390092460170763</v>
      </c>
      <c r="I21" s="8">
        <f>+G21/G11*100</f>
        <v>30.799005852380688</v>
      </c>
      <c r="J21" s="1"/>
    </row>
    <row r="22" spans="1:10" ht="16.5" customHeight="1">
      <c r="A22" s="1"/>
      <c r="B22" s="9"/>
      <c r="C22" s="1"/>
      <c r="D22" s="10" t="s">
        <v>31</v>
      </c>
      <c r="E22" s="11" t="s">
        <v>32</v>
      </c>
      <c r="F22" s="27">
        <v>4795396</v>
      </c>
      <c r="G22" s="29">
        <v>2888170.36</v>
      </c>
      <c r="H22" s="8">
        <f t="shared" si="0"/>
        <v>-39.77201549152562</v>
      </c>
      <c r="I22" s="8">
        <f>+G22/G11*100</f>
        <v>0.1164653346383223</v>
      </c>
      <c r="J22" s="1"/>
    </row>
    <row r="23" spans="1:10" ht="16.5" customHeight="1">
      <c r="A23" s="1"/>
      <c r="B23" s="9"/>
      <c r="C23" s="1"/>
      <c r="D23" s="10" t="s">
        <v>33</v>
      </c>
      <c r="E23" s="11" t="s">
        <v>34</v>
      </c>
      <c r="F23" s="27">
        <v>41239044</v>
      </c>
      <c r="G23" s="29">
        <v>26941872.759999998</v>
      </c>
      <c r="H23" s="8">
        <f t="shared" si="0"/>
        <v>-34.66901715762374</v>
      </c>
      <c r="I23" s="8">
        <f>+G23/G11*100</f>
        <v>1.0864297585189884</v>
      </c>
      <c r="J23" s="1"/>
    </row>
    <row r="24" spans="1:10" ht="16.5" customHeight="1">
      <c r="A24" s="1"/>
      <c r="B24" s="9"/>
      <c r="C24" s="1"/>
      <c r="D24" s="10" t="s">
        <v>35</v>
      </c>
      <c r="E24" s="11" t="s">
        <v>36</v>
      </c>
      <c r="F24" s="27">
        <v>1126601</v>
      </c>
      <c r="G24" s="29">
        <v>398280.65</v>
      </c>
      <c r="H24" s="8">
        <f t="shared" si="0"/>
        <v>-64.647585968768</v>
      </c>
      <c r="I24" s="8">
        <f>+G24/G11*100</f>
        <v>0.016060648576913767</v>
      </c>
      <c r="J24" s="1"/>
    </row>
    <row r="25" spans="1:10" ht="16.5" customHeight="1">
      <c r="A25" s="1"/>
      <c r="B25" s="9"/>
      <c r="C25" s="1"/>
      <c r="D25" s="10" t="s">
        <v>37</v>
      </c>
      <c r="E25" s="11" t="s">
        <v>38</v>
      </c>
      <c r="F25" s="27">
        <v>678451366</v>
      </c>
      <c r="G25" s="29">
        <v>723497875.11</v>
      </c>
      <c r="H25" s="8">
        <f t="shared" si="0"/>
        <v>6.639607695918471</v>
      </c>
      <c r="I25" s="8">
        <f>+G25/G11*100</f>
        <v>29.175017963552975</v>
      </c>
      <c r="J25" s="1"/>
    </row>
    <row r="26" spans="1:10" ht="16.5" customHeight="1">
      <c r="A26" s="1"/>
      <c r="B26" s="9"/>
      <c r="C26" s="1"/>
      <c r="D26" s="10" t="s">
        <v>39</v>
      </c>
      <c r="E26" s="11" t="s">
        <v>40</v>
      </c>
      <c r="F26" s="27">
        <v>426314</v>
      </c>
      <c r="G26" s="29">
        <v>152009.18000000002</v>
      </c>
      <c r="H26" s="8">
        <f t="shared" si="0"/>
        <v>-64.34337600923263</v>
      </c>
      <c r="I26" s="8">
        <f>+G26/G11*100</f>
        <v>0.0061297630714543345</v>
      </c>
      <c r="J26" s="1"/>
    </row>
    <row r="27" spans="1:10" ht="16.5" customHeight="1">
      <c r="A27" s="1"/>
      <c r="B27" s="9"/>
      <c r="C27" s="1"/>
      <c r="D27" s="10" t="s">
        <v>41</v>
      </c>
      <c r="E27" s="11" t="s">
        <v>42</v>
      </c>
      <c r="F27" s="27">
        <v>11843254</v>
      </c>
      <c r="G27" s="29">
        <v>7836041.109999999</v>
      </c>
      <c r="H27" s="8">
        <f t="shared" si="0"/>
        <v>-33.835404442056216</v>
      </c>
      <c r="I27" s="8">
        <f>+G27/G11*100</f>
        <v>0.31598799113629866</v>
      </c>
      <c r="J27" s="1"/>
    </row>
    <row r="28" spans="1:10" ht="16.5" customHeight="1">
      <c r="A28" s="1"/>
      <c r="B28" s="9"/>
      <c r="C28" s="1"/>
      <c r="D28" s="10" t="s">
        <v>43</v>
      </c>
      <c r="E28" s="11" t="s">
        <v>44</v>
      </c>
      <c r="F28" s="27">
        <v>1925982</v>
      </c>
      <c r="G28" s="29">
        <v>2056155.96</v>
      </c>
      <c r="H28" s="8">
        <f t="shared" si="0"/>
        <v>6.758835752359047</v>
      </c>
      <c r="I28" s="8">
        <f>+G28/G11*100</f>
        <v>0.08291439288573713</v>
      </c>
      <c r="J28" s="1"/>
    </row>
    <row r="29" spans="1:10" ht="16.5" customHeight="1">
      <c r="A29" s="1"/>
      <c r="B29" s="9"/>
      <c r="C29" s="10" t="s">
        <v>45</v>
      </c>
      <c r="D29" s="32" t="s">
        <v>46</v>
      </c>
      <c r="E29" s="32"/>
      <c r="F29" s="26">
        <f>SUM(F30:F37)</f>
        <v>424727794</v>
      </c>
      <c r="G29" s="26">
        <f>SUM(G30:G37)</f>
        <v>254752883.26</v>
      </c>
      <c r="H29" s="8">
        <f t="shared" si="0"/>
        <v>-40.01972866885185</v>
      </c>
      <c r="I29" s="8">
        <f>+G29/G11*100</f>
        <v>10.272898098349486</v>
      </c>
      <c r="J29" s="1"/>
    </row>
    <row r="30" spans="1:10" ht="16.5" customHeight="1">
      <c r="A30" s="1"/>
      <c r="B30" s="9"/>
      <c r="C30" s="1"/>
      <c r="D30" s="10" t="s">
        <v>47</v>
      </c>
      <c r="E30" s="11" t="s">
        <v>48</v>
      </c>
      <c r="F30" s="27">
        <v>82412117</v>
      </c>
      <c r="G30" s="30">
        <v>18769524.64</v>
      </c>
      <c r="H30" s="8">
        <f t="shared" si="0"/>
        <v>-77.22479979491365</v>
      </c>
      <c r="I30" s="8">
        <f>+G30/G11*100</f>
        <v>0.7568802029392186</v>
      </c>
      <c r="J30" s="1"/>
    </row>
    <row r="31" spans="1:10" ht="16.5" customHeight="1">
      <c r="A31" s="1"/>
      <c r="B31" s="9"/>
      <c r="C31" s="1"/>
      <c r="D31" s="10" t="s">
        <v>49</v>
      </c>
      <c r="E31" s="11" t="s">
        <v>50</v>
      </c>
      <c r="F31" s="27">
        <v>67215585</v>
      </c>
      <c r="G31" s="30">
        <v>41177502.05</v>
      </c>
      <c r="H31" s="8">
        <f t="shared" si="0"/>
        <v>-38.73816310607131</v>
      </c>
      <c r="I31" s="8">
        <f>+G31/G11*100</f>
        <v>1.660480843596585</v>
      </c>
      <c r="J31" s="1"/>
    </row>
    <row r="32" spans="1:10" ht="16.5" customHeight="1">
      <c r="A32" s="1"/>
      <c r="B32" s="9"/>
      <c r="C32" s="1"/>
      <c r="D32" s="10" t="s">
        <v>51</v>
      </c>
      <c r="E32" s="11" t="s">
        <v>52</v>
      </c>
      <c r="F32" s="27">
        <v>60801403</v>
      </c>
      <c r="G32" s="30">
        <v>25897906.43</v>
      </c>
      <c r="H32" s="8">
        <f t="shared" si="0"/>
        <v>-57.405742051708906</v>
      </c>
      <c r="I32" s="8">
        <f>+G32/G11*100</f>
        <v>1.0443318651057374</v>
      </c>
      <c r="J32" s="1"/>
    </row>
    <row r="33" spans="1:10" ht="16.5" customHeight="1">
      <c r="A33" s="1"/>
      <c r="B33" s="9"/>
      <c r="C33" s="1"/>
      <c r="D33" s="10" t="s">
        <v>53</v>
      </c>
      <c r="E33" s="11" t="s">
        <v>54</v>
      </c>
      <c r="F33" s="27">
        <v>12184920</v>
      </c>
      <c r="G33" s="30">
        <v>15588792.29</v>
      </c>
      <c r="H33" s="8">
        <f t="shared" si="0"/>
        <v>27.935122183814087</v>
      </c>
      <c r="I33" s="8">
        <f>+G33/G11*100</f>
        <v>0.6286173197422289</v>
      </c>
      <c r="J33" s="1"/>
    </row>
    <row r="34" spans="1:10" ht="16.5" customHeight="1">
      <c r="A34" s="1"/>
      <c r="B34" s="9"/>
      <c r="C34" s="1"/>
      <c r="D34" s="10" t="s">
        <v>55</v>
      </c>
      <c r="E34" s="11" t="s">
        <v>56</v>
      </c>
      <c r="F34" s="27">
        <v>169540413</v>
      </c>
      <c r="G34" s="30">
        <v>123033888</v>
      </c>
      <c r="H34" s="8">
        <f t="shared" si="0"/>
        <v>-27.430937660863194</v>
      </c>
      <c r="I34" s="8">
        <f>+G34/G11*100</f>
        <v>4.961335777219826</v>
      </c>
      <c r="J34" s="1"/>
    </row>
    <row r="35" spans="1:10" ht="16.5" customHeight="1">
      <c r="A35" s="1"/>
      <c r="B35" s="9"/>
      <c r="C35" s="1"/>
      <c r="D35" s="10" t="s">
        <v>57</v>
      </c>
      <c r="E35" s="11" t="s">
        <v>58</v>
      </c>
      <c r="F35" s="27">
        <v>1527356</v>
      </c>
      <c r="G35" s="30">
        <v>63107</v>
      </c>
      <c r="H35" s="8">
        <f t="shared" si="0"/>
        <v>-95.8682193280414</v>
      </c>
      <c r="I35" s="8">
        <f>+G35/G11*100</f>
        <v>0.0025447868224160453</v>
      </c>
      <c r="J35" s="1"/>
    </row>
    <row r="36" spans="1:10" ht="16.5" customHeight="1">
      <c r="A36" s="1"/>
      <c r="B36" s="9"/>
      <c r="C36" s="1"/>
      <c r="D36" s="10" t="s">
        <v>59</v>
      </c>
      <c r="E36" s="11" t="s">
        <v>60</v>
      </c>
      <c r="F36" s="27">
        <v>832700</v>
      </c>
      <c r="G36" s="30">
        <v>0</v>
      </c>
      <c r="H36" s="8">
        <f t="shared" si="0"/>
        <v>-100</v>
      </c>
      <c r="I36" s="8">
        <f>+G36/G11*100</f>
        <v>0</v>
      </c>
      <c r="J36" s="1"/>
    </row>
    <row r="37" spans="1:10" ht="16.5" customHeight="1">
      <c r="A37" s="1"/>
      <c r="B37" s="9"/>
      <c r="C37" s="1"/>
      <c r="D37" s="10" t="s">
        <v>61</v>
      </c>
      <c r="E37" s="11" t="s">
        <v>62</v>
      </c>
      <c r="F37" s="27">
        <v>30213300</v>
      </c>
      <c r="G37" s="31">
        <v>30222162.85</v>
      </c>
      <c r="H37" s="8">
        <f t="shared" si="0"/>
        <v>0.029334266697105704</v>
      </c>
      <c r="I37" s="8">
        <f>+G37/G11*100</f>
        <v>1.2187073029234754</v>
      </c>
      <c r="J37" s="1"/>
    </row>
    <row r="38" spans="1:10" ht="16.5" customHeight="1">
      <c r="A38" s="1"/>
      <c r="B38" s="33" t="s">
        <v>63</v>
      </c>
      <c r="C38" s="33"/>
      <c r="D38" s="33"/>
      <c r="E38" s="33"/>
      <c r="F38" s="26">
        <f>+F39</f>
        <v>128017</v>
      </c>
      <c r="G38" s="26">
        <f>+G39</f>
        <v>150894.59</v>
      </c>
      <c r="H38" s="8">
        <f t="shared" si="0"/>
        <v>17.870743729348447</v>
      </c>
      <c r="I38" s="8">
        <f>+G38/G11*100</f>
        <v>0.006084817281852599</v>
      </c>
      <c r="J38" s="1"/>
    </row>
    <row r="39" spans="1:10" ht="16.5" customHeight="1">
      <c r="A39" s="1"/>
      <c r="B39" s="9"/>
      <c r="C39" s="10" t="s">
        <v>45</v>
      </c>
      <c r="D39" s="32" t="s">
        <v>46</v>
      </c>
      <c r="E39" s="32"/>
      <c r="F39" s="26">
        <f>+F40</f>
        <v>128017</v>
      </c>
      <c r="G39" s="26">
        <f>+G40</f>
        <v>150894.59</v>
      </c>
      <c r="H39" s="8">
        <f t="shared" si="0"/>
        <v>17.870743729348447</v>
      </c>
      <c r="I39" s="8">
        <f>+G39/G11*100</f>
        <v>0.006084817281852599</v>
      </c>
      <c r="J39" s="1"/>
    </row>
    <row r="40" spans="1:11" ht="16.5" customHeight="1">
      <c r="A40" s="1"/>
      <c r="B40" s="9"/>
      <c r="C40" s="1"/>
      <c r="D40" s="10" t="s">
        <v>61</v>
      </c>
      <c r="E40" s="11" t="s">
        <v>62</v>
      </c>
      <c r="F40" s="27">
        <v>128017</v>
      </c>
      <c r="G40" s="29">
        <v>150894.59</v>
      </c>
      <c r="H40" s="8">
        <f t="shared" si="0"/>
        <v>17.870743729348447</v>
      </c>
      <c r="I40" s="8">
        <f>+G40/G11*100</f>
        <v>0.006084817281852599</v>
      </c>
      <c r="J40" s="1"/>
      <c r="K40" s="24"/>
    </row>
    <row r="41" spans="1:12" s="20" customFormat="1" ht="16.5" customHeight="1">
      <c r="A41" s="17"/>
      <c r="B41" s="18"/>
      <c r="C41" s="10">
        <v>4000</v>
      </c>
      <c r="D41" s="32" t="s">
        <v>68</v>
      </c>
      <c r="E41" s="36"/>
      <c r="F41" s="27">
        <f>+F42</f>
        <v>0</v>
      </c>
      <c r="G41" s="27">
        <f>+G42</f>
        <v>188855478.1</v>
      </c>
      <c r="H41" s="8" t="e">
        <f t="shared" si="0"/>
        <v>#DIV/0!</v>
      </c>
      <c r="I41" s="8">
        <f>+G41/G12*100</f>
        <v>15.188508027280017</v>
      </c>
      <c r="J41" s="23"/>
      <c r="K41" s="17"/>
      <c r="L41" s="19"/>
    </row>
    <row r="42" spans="1:12" s="20" customFormat="1" ht="16.5" customHeight="1">
      <c r="A42" s="17"/>
      <c r="B42" s="18"/>
      <c r="C42" s="17"/>
      <c r="D42" s="21">
        <v>4600</v>
      </c>
      <c r="E42" s="22" t="s">
        <v>69</v>
      </c>
      <c r="F42" s="27">
        <v>0</v>
      </c>
      <c r="G42" s="29">
        <v>188855478.1</v>
      </c>
      <c r="H42" s="8" t="e">
        <f t="shared" si="0"/>
        <v>#DIV/0!</v>
      </c>
      <c r="I42" s="8">
        <f>+G42/G13*100</f>
        <v>15.188508027280017</v>
      </c>
      <c r="J42" s="23"/>
      <c r="K42" s="17"/>
      <c r="L42" s="19"/>
    </row>
    <row r="43" spans="1:10" ht="21.75" customHeight="1">
      <c r="A43" s="1"/>
      <c r="B43" s="34" t="s">
        <v>64</v>
      </c>
      <c r="C43" s="34"/>
      <c r="D43" s="34"/>
      <c r="E43" s="34"/>
      <c r="F43" s="25">
        <v>0</v>
      </c>
      <c r="G43" s="28">
        <v>0</v>
      </c>
      <c r="H43" s="8"/>
      <c r="I43" s="7">
        <f>+G43/G11*100</f>
        <v>0</v>
      </c>
      <c r="J43" s="1"/>
    </row>
    <row r="44" spans="1:10" ht="21.75" customHeight="1">
      <c r="A44" s="1"/>
      <c r="B44" s="34" t="s">
        <v>65</v>
      </c>
      <c r="C44" s="34"/>
      <c r="D44" s="34"/>
      <c r="E44" s="34"/>
      <c r="F44" s="25">
        <f>+F45</f>
        <v>30000000</v>
      </c>
      <c r="G44" s="25">
        <f>+G45</f>
        <v>28914093.01</v>
      </c>
      <c r="H44" s="8"/>
      <c r="I44" s="7">
        <f>+G44/G11*100</f>
        <v>1.1659594478260715</v>
      </c>
      <c r="J44" s="1"/>
    </row>
    <row r="45" spans="1:10" ht="21.75" customHeight="1">
      <c r="A45" s="1"/>
      <c r="B45" s="12"/>
      <c r="C45" s="10">
        <v>6000</v>
      </c>
      <c r="D45" s="32" t="s">
        <v>66</v>
      </c>
      <c r="E45" s="32"/>
      <c r="F45" s="26">
        <f>+F46</f>
        <v>30000000</v>
      </c>
      <c r="G45" s="26">
        <f>+G46</f>
        <v>28914093.01</v>
      </c>
      <c r="H45" s="8"/>
      <c r="I45" s="7">
        <f>+G45/G11*100</f>
        <v>1.1659594478260715</v>
      </c>
      <c r="J45" s="1"/>
    </row>
    <row r="46" spans="1:10" ht="21.75" customHeight="1">
      <c r="A46" s="1"/>
      <c r="B46" s="9"/>
      <c r="C46" s="1"/>
      <c r="D46" s="10">
        <v>6200</v>
      </c>
      <c r="E46" s="11" t="s">
        <v>67</v>
      </c>
      <c r="F46" s="27">
        <v>30000000</v>
      </c>
      <c r="G46" s="27">
        <v>28914093.01</v>
      </c>
      <c r="H46" s="8"/>
      <c r="I46" s="7">
        <f>+G46/G11*100</f>
        <v>1.1659594478260715</v>
      </c>
      <c r="J46" s="1"/>
    </row>
    <row r="47" spans="1:10" ht="0.75" customHeight="1">
      <c r="A47" s="1"/>
      <c r="B47" s="35"/>
      <c r="C47" s="35"/>
      <c r="D47" s="35"/>
      <c r="E47" s="35"/>
      <c r="F47" s="35"/>
      <c r="G47" s="35"/>
      <c r="H47" s="35"/>
      <c r="I47" s="35"/>
      <c r="J47" s="1"/>
    </row>
    <row r="48" spans="1:10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</sheetData>
  <sheetProtection/>
  <mergeCells count="26">
    <mergeCell ref="B1:I1"/>
    <mergeCell ref="B2:I2"/>
    <mergeCell ref="B3:I3"/>
    <mergeCell ref="B4:I4"/>
    <mergeCell ref="B5:I5"/>
    <mergeCell ref="B6:I6"/>
    <mergeCell ref="B7:E7"/>
    <mergeCell ref="F7:F9"/>
    <mergeCell ref="G7:G9"/>
    <mergeCell ref="H7:H9"/>
    <mergeCell ref="I7:I9"/>
    <mergeCell ref="D8:E8"/>
    <mergeCell ref="B10:E10"/>
    <mergeCell ref="B11:E11"/>
    <mergeCell ref="B12:E12"/>
    <mergeCell ref="D13:E13"/>
    <mergeCell ref="B20:E20"/>
    <mergeCell ref="D21:E21"/>
    <mergeCell ref="D29:E29"/>
    <mergeCell ref="B38:E38"/>
    <mergeCell ref="D39:E39"/>
    <mergeCell ref="B43:E43"/>
    <mergeCell ref="B47:I47"/>
    <mergeCell ref="B44:E44"/>
    <mergeCell ref="D45:E45"/>
    <mergeCell ref="D41:E41"/>
  </mergeCells>
  <printOptions horizontalCentered="1"/>
  <pageMargins left="0.35433070866141736" right="0.35433070866141736" top="0.4724409448818898" bottom="0.4330708661417323" header="0.5118110236220472" footer="0.5118110236220472"/>
  <pageSetup horizontalDpi="300" verticalDpi="300" orientation="portrait" pageOrder="overThenDown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Ivete</dc:creator>
  <cp:keywords/>
  <dc:description/>
  <cp:lastModifiedBy>Leticia</cp:lastModifiedBy>
  <cp:lastPrinted>2021-10-26T16:59:56Z</cp:lastPrinted>
  <dcterms:created xsi:type="dcterms:W3CDTF">2020-02-22T01:20:56Z</dcterms:created>
  <dcterms:modified xsi:type="dcterms:W3CDTF">2022-01-24T18:41:41Z</dcterms:modified>
  <cp:category/>
  <cp:version/>
  <cp:contentType/>
  <cp:contentStatus/>
</cp:coreProperties>
</file>