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85" activeTab="0"/>
  </bookViews>
  <sheets>
    <sheet name="Hoja1" sheetId="1" r:id="rId1"/>
  </sheets>
  <definedNames>
    <definedName name="_xlnm.Print_Area" localSheetId="0">'Hoja1'!$A$1:$J$41</definedName>
  </definedNames>
  <calcPr fullCalcOnLoad="1"/>
</workbook>
</file>

<file path=xl/sharedStrings.xml><?xml version="1.0" encoding="utf-8"?>
<sst xmlns="http://schemas.openxmlformats.org/spreadsheetml/2006/main" count="48" uniqueCount="48">
  <si>
    <r>
      <rPr>
        <sz val="8"/>
        <color indexed="8"/>
        <rFont val="Soberana Sans"/>
        <family val="0"/>
      </rPr>
      <t>ESTADO ANALÍTICO DEL EJERCICIO DEL PRESUPUESTO DE EGRESOS EN CLASIFICACIÓN POR OBJETO DEL GASTO (ARMONIZADO)</t>
    </r>
    <r>
      <rPr>
        <vertAlign val="superscript"/>
        <sz val="8"/>
        <color indexed="8"/>
        <rFont val="Soberana Sans"/>
        <family val="0"/>
      </rPr>
      <t>1/</t>
    </r>
  </si>
  <si>
    <r>
      <rPr>
        <sz val="8"/>
        <color indexed="8"/>
        <rFont val="Soberana Sans"/>
        <family val="0"/>
      </rPr>
      <t>12 SALUD</t>
    </r>
  </si>
  <si>
    <r>
      <rPr>
        <sz val="8"/>
        <color indexed="8"/>
        <rFont val="Soberana Sans"/>
        <family val="0"/>
      </rPr>
      <t>NCZ INSTITUTO NACIONAL DE PEDIATRÍA</t>
    </r>
  </si>
  <si>
    <r>
      <rPr>
        <sz val="8"/>
        <color indexed="8"/>
        <rFont val="Soberana Sans"/>
        <family val="0"/>
      </rPr>
      <t>(PESOS)</t>
    </r>
  </si>
  <si>
    <r>
      <rPr>
        <sz val="8"/>
        <color indexed="9"/>
        <rFont val="Soberana Sans"/>
        <family val="0"/>
      </rPr>
      <t>CONCEPTO</t>
    </r>
  </si>
  <si>
    <t>1</t>
  </si>
  <si>
    <t>2 = (3-1)</t>
  </si>
  <si>
    <t>3</t>
  </si>
  <si>
    <t>4</t>
  </si>
  <si>
    <t>5</t>
  </si>
  <si>
    <t>6 = (3-4)</t>
  </si>
  <si>
    <r>
      <rPr>
        <b/>
        <sz val="7"/>
        <color indexed="8"/>
        <rFont val="Soberana Sans"/>
        <family val="0"/>
      </rPr>
      <t>Servicios personales</t>
    </r>
  </si>
  <si>
    <r>
      <rPr>
        <sz val="7"/>
        <color indexed="8"/>
        <rFont val="Soberana Sans"/>
        <family val="0"/>
      </rPr>
      <t>Remuneraciones al personal de carácter permanente</t>
    </r>
  </si>
  <si>
    <r>
      <rPr>
        <sz val="7"/>
        <color indexed="8"/>
        <rFont val="Soberana Sans"/>
        <family val="0"/>
      </rPr>
      <t>Remuneraciones al personal de carácter transitorio</t>
    </r>
  </si>
  <si>
    <r>
      <rPr>
        <sz val="7"/>
        <color indexed="8"/>
        <rFont val="Soberana Sans"/>
        <family val="0"/>
      </rPr>
      <t>Remuneraciones adicionales y especiales</t>
    </r>
  </si>
  <si>
    <r>
      <rPr>
        <sz val="7"/>
        <color indexed="8"/>
        <rFont val="Soberana Sans"/>
        <family val="0"/>
      </rPr>
      <t>Seguridad social</t>
    </r>
  </si>
  <si>
    <r>
      <rPr>
        <sz val="7"/>
        <color indexed="8"/>
        <rFont val="Soberana Sans"/>
        <family val="0"/>
      </rPr>
      <t>Otras prestaciones sociales y económicas</t>
    </r>
  </si>
  <si>
    <r>
      <rPr>
        <sz val="7"/>
        <color indexed="8"/>
        <rFont val="Soberana Sans"/>
        <family val="0"/>
      </rPr>
      <t>Pago de estímulos a servidores públicos</t>
    </r>
  </si>
  <si>
    <r>
      <rPr>
        <b/>
        <sz val="7"/>
        <color indexed="8"/>
        <rFont val="Soberana Sans"/>
        <family val="0"/>
      </rPr>
      <t>Materiales y suministros</t>
    </r>
  </si>
  <si>
    <r>
      <rPr>
        <sz val="7"/>
        <color indexed="8"/>
        <rFont val="Soberana Sans"/>
        <family val="0"/>
      </rPr>
      <t>Materiales de administración, emisión de documentos y artículos oficiales</t>
    </r>
  </si>
  <si>
    <r>
      <rPr>
        <sz val="7"/>
        <color indexed="8"/>
        <rFont val="Soberana Sans"/>
        <family val="0"/>
      </rPr>
      <t>Alimentos y utensilios</t>
    </r>
  </si>
  <si>
    <r>
      <rPr>
        <sz val="7"/>
        <color indexed="8"/>
        <rFont val="Soberana Sans"/>
        <family val="0"/>
      </rPr>
      <t>Materiales y artículos de construcción y de reparación</t>
    </r>
  </si>
  <si>
    <r>
      <rPr>
        <sz val="7"/>
        <color indexed="8"/>
        <rFont val="Soberana Sans"/>
        <family val="0"/>
      </rPr>
      <t>Productos químicos, farmacéuticos y de laboratorio</t>
    </r>
  </si>
  <si>
    <r>
      <rPr>
        <sz val="7"/>
        <color indexed="8"/>
        <rFont val="Soberana Sans"/>
        <family val="0"/>
      </rPr>
      <t>Combustibles, lubricantes y aditivos</t>
    </r>
  </si>
  <si>
    <r>
      <rPr>
        <sz val="7"/>
        <color indexed="8"/>
        <rFont val="Soberana Sans"/>
        <family val="0"/>
      </rPr>
      <t>Vestuario, blancos, prendas de protección y artículos deportivos</t>
    </r>
  </si>
  <si>
    <r>
      <rPr>
        <sz val="7"/>
        <color indexed="8"/>
        <rFont val="Soberana Sans"/>
        <family val="0"/>
      </rPr>
      <t>Herramientas, refacciones y accesorios menores</t>
    </r>
  </si>
  <si>
    <r>
      <rPr>
        <b/>
        <sz val="7"/>
        <color indexed="8"/>
        <rFont val="Soberana Sans"/>
        <family val="0"/>
      </rPr>
      <t>Servicios generales</t>
    </r>
  </si>
  <si>
    <r>
      <rPr>
        <sz val="7"/>
        <color indexed="8"/>
        <rFont val="Soberana Sans"/>
        <family val="0"/>
      </rPr>
      <t>Servicios básicos</t>
    </r>
  </si>
  <si>
    <r>
      <rPr>
        <sz val="7"/>
        <color indexed="8"/>
        <rFont val="Soberana Sans"/>
        <family val="0"/>
      </rPr>
      <t>Servicios de arrendamiento</t>
    </r>
  </si>
  <si>
    <r>
      <rPr>
        <sz val="7"/>
        <color indexed="8"/>
        <rFont val="Soberana Sans"/>
        <family val="0"/>
      </rPr>
      <t>Servicios profesionales, científicos, técnicos y otros servicios</t>
    </r>
  </si>
  <si>
    <r>
      <rPr>
        <sz val="7"/>
        <color indexed="8"/>
        <rFont val="Soberana Sans"/>
        <family val="0"/>
      </rPr>
      <t>Servicios financieros, bancarios y comerciales</t>
    </r>
  </si>
  <si>
    <r>
      <rPr>
        <sz val="7"/>
        <color indexed="8"/>
        <rFont val="Soberana Sans"/>
        <family val="0"/>
      </rPr>
      <t>Servicios de instalación, reparación, mantenimiento y conservación</t>
    </r>
  </si>
  <si>
    <r>
      <rPr>
        <sz val="7"/>
        <color indexed="8"/>
        <rFont val="Soberana Sans"/>
        <family val="0"/>
      </rPr>
      <t>Servicios de traslado y viáticos</t>
    </r>
  </si>
  <si>
    <r>
      <rPr>
        <sz val="7"/>
        <color indexed="8"/>
        <rFont val="Soberana Sans"/>
        <family val="0"/>
      </rPr>
      <t>Servicios oficiales</t>
    </r>
  </si>
  <si>
    <r>
      <rPr>
        <sz val="7"/>
        <color indexed="8"/>
        <rFont val="Soberana Sans"/>
        <family val="0"/>
      </rPr>
      <t>Otros servicios generales</t>
    </r>
  </si>
  <si>
    <r>
      <rPr>
        <b/>
        <sz val="7"/>
        <color indexed="8"/>
        <rFont val="Soberana Sans"/>
        <family val="0"/>
      </rPr>
      <t>Total del Gasto</t>
    </r>
  </si>
  <si>
    <t xml:space="preserve">1/ Las sumas parciales y total pueden no coincidir debido al redondeo.
2/ Corresponde a las Economías Presupuestarias.
Fuente: Presupuesto Aprobado y Modificado, sistemas globalizadores de la Secretaría de Hacienda y Crédito Público. Presupuesto Devengado y Pagado, el ente público.
</t>
  </si>
  <si>
    <t>Inversión pública</t>
  </si>
  <si>
    <t>Obra pública en bienes propios</t>
  </si>
  <si>
    <t>APROBADO</t>
  </si>
  <si>
    <t>AMPLIACIONES / (REDUCCIONES)</t>
  </si>
  <si>
    <t>MODIFICADO</t>
  </si>
  <si>
    <t>DEVENGADO</t>
  </si>
  <si>
    <t>PAGADO</t>
  </si>
  <si>
    <r>
      <t>SUBEJERCICIO</t>
    </r>
    <r>
      <rPr>
        <vertAlign val="superscript"/>
        <sz val="8"/>
        <rFont val="Soberana Sans"/>
        <family val="0"/>
      </rPr>
      <t>2/</t>
    </r>
  </si>
  <si>
    <t>Transferencias, asignaciones, subsidios y otras ayudas</t>
  </si>
  <si>
    <t>Transferencias a fideicomisos, mandatos y otros analogos</t>
  </si>
  <si>
    <t>TERCER TRIMESTRE 2021 (ENERO- SEPTIEMBRE)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</si>
</sst>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 "/>
    <numFmt numFmtId="173" formatCode="#,##0.0"/>
  </numFmts>
  <fonts count="47">
    <font>
      <sz val="10"/>
      <name val="Arial"/>
      <family val="0"/>
    </font>
    <font>
      <sz val="10"/>
      <color indexed="8"/>
      <name val="SansSerif"/>
      <family val="0"/>
    </font>
    <font>
      <sz val="8"/>
      <color indexed="8"/>
      <name val="Soberana Sans"/>
      <family val="0"/>
    </font>
    <font>
      <vertAlign val="superscript"/>
      <sz val="8"/>
      <color indexed="8"/>
      <name val="Soberana Sans"/>
      <family val="0"/>
    </font>
    <font>
      <sz val="8"/>
      <color indexed="9"/>
      <name val="Soberana Sans"/>
      <family val="0"/>
    </font>
    <font>
      <b/>
      <sz val="7"/>
      <color indexed="8"/>
      <name val="Soberana Sans"/>
      <family val="0"/>
    </font>
    <font>
      <sz val="7"/>
      <color indexed="8"/>
      <name val="Soberana Sans"/>
      <family val="0"/>
    </font>
    <font>
      <sz val="7"/>
      <name val="Soberana Sans"/>
      <family val="0"/>
    </font>
    <font>
      <sz val="10"/>
      <name val="SansSerif"/>
      <family val="0"/>
    </font>
    <font>
      <sz val="8"/>
      <name val="Soberana Sans"/>
      <family val="0"/>
    </font>
    <font>
      <vertAlign val="superscript"/>
      <sz val="8"/>
      <name val="Soberana Sans"/>
      <family val="0"/>
    </font>
    <font>
      <b/>
      <sz val="7"/>
      <name val="Soberana Sans"/>
      <family val="0"/>
    </font>
    <font>
      <sz val="9"/>
      <color indexed="8"/>
      <name val="Soberana San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9"/>
      </bottom>
    </border>
    <border>
      <left>
        <color indexed="9"/>
      </left>
      <right style="thin">
        <color indexed="8"/>
      </right>
      <top style="thin">
        <color indexed="8"/>
      </top>
      <bottom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1" fillId="34" borderId="10" xfId="0" applyFont="1" applyFill="1" applyBorder="1" applyAlignment="1" applyProtection="1">
      <alignment horizontal="left" vertical="top" wrapText="1"/>
      <protection/>
    </xf>
    <xf numFmtId="0" fontId="1" fillId="34" borderId="11" xfId="0" applyFont="1" applyFill="1" applyBorder="1" applyAlignment="1" applyProtection="1">
      <alignment horizontal="left" vertical="top" wrapText="1"/>
      <protection/>
    </xf>
    <xf numFmtId="0" fontId="1" fillId="33" borderId="12" xfId="0" applyFont="1" applyFill="1" applyBorder="1" applyAlignment="1" applyProtection="1">
      <alignment horizontal="left" vertical="top" wrapText="1"/>
      <protection/>
    </xf>
    <xf numFmtId="0" fontId="6" fillId="33" borderId="0" xfId="0" applyFont="1" applyFill="1" applyBorder="1" applyAlignment="1" applyProtection="1">
      <alignment horizontal="left" vertical="center" wrapText="1"/>
      <protection/>
    </xf>
    <xf numFmtId="3" fontId="0" fillId="0" borderId="0" xfId="0" applyNumberFormat="1" applyAlignment="1">
      <alignment/>
    </xf>
    <xf numFmtId="0" fontId="8" fillId="33" borderId="0" xfId="0" applyFont="1" applyFill="1" applyBorder="1" applyAlignment="1" applyProtection="1">
      <alignment horizontal="left" vertical="top" wrapText="1"/>
      <protection/>
    </xf>
    <xf numFmtId="0" fontId="9" fillId="34" borderId="13" xfId="0" applyFont="1" applyFill="1" applyBorder="1" applyAlignment="1" applyProtection="1">
      <alignment horizontal="center" vertical="center" wrapText="1"/>
      <protection/>
    </xf>
    <xf numFmtId="0" fontId="9" fillId="34" borderId="14" xfId="0" applyFont="1" applyFill="1" applyBorder="1" applyAlignment="1" applyProtection="1">
      <alignment horizontal="center" vertical="center" wrapText="1"/>
      <protection/>
    </xf>
    <xf numFmtId="0" fontId="7" fillId="34" borderId="15" xfId="0" applyFont="1" applyFill="1" applyBorder="1" applyAlignment="1" applyProtection="1">
      <alignment horizontal="center" vertical="center" wrapText="1"/>
      <protection/>
    </xf>
    <xf numFmtId="0" fontId="7" fillId="34" borderId="16" xfId="0" applyFont="1" applyFill="1" applyBorder="1" applyAlignment="1" applyProtection="1">
      <alignment horizontal="center" vertical="center" wrapText="1"/>
      <protection/>
    </xf>
    <xf numFmtId="3" fontId="11" fillId="33" borderId="17" xfId="0" applyNumberFormat="1" applyFont="1" applyFill="1" applyBorder="1" applyAlignment="1" applyProtection="1">
      <alignment horizontal="right" vertical="center" wrapText="1"/>
      <protection/>
    </xf>
    <xf numFmtId="3" fontId="7" fillId="33" borderId="18" xfId="0" applyNumberFormat="1" applyFont="1" applyFill="1" applyBorder="1" applyAlignment="1" applyProtection="1">
      <alignment horizontal="right" vertical="center" wrapText="1"/>
      <protection/>
    </xf>
    <xf numFmtId="3" fontId="11" fillId="33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2" fillId="33" borderId="11" xfId="0" applyFont="1" applyFill="1" applyBorder="1" applyAlignment="1" applyProtection="1">
      <alignment vertical="center" wrapText="1"/>
      <protection/>
    </xf>
    <xf numFmtId="171" fontId="0" fillId="0" borderId="0" xfId="46" applyFont="1" applyAlignment="1">
      <alignment/>
    </xf>
    <xf numFmtId="3" fontId="11" fillId="33" borderId="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Border="1" applyAlignment="1">
      <alignment/>
    </xf>
    <xf numFmtId="3" fontId="7" fillId="33" borderId="19" xfId="0" applyNumberFormat="1" applyFont="1" applyFill="1" applyBorder="1" applyAlignment="1" applyProtection="1">
      <alignment horizontal="right" vertical="center" wrapText="1"/>
      <protection/>
    </xf>
    <xf numFmtId="3" fontId="11" fillId="33" borderId="19" xfId="0" applyNumberFormat="1" applyFont="1" applyFill="1" applyBorder="1" applyAlignment="1" applyProtection="1">
      <alignment horizontal="right" vertical="center" wrapText="1"/>
      <protection/>
    </xf>
    <xf numFmtId="3" fontId="7" fillId="33" borderId="20" xfId="0" applyNumberFormat="1" applyFont="1" applyFill="1" applyBorder="1" applyAlignment="1" applyProtection="1">
      <alignment horizontal="right" vertical="center" wrapText="1"/>
      <protection/>
    </xf>
    <xf numFmtId="3" fontId="11" fillId="0" borderId="17" xfId="0" applyNumberFormat="1" applyFont="1" applyFill="1" applyBorder="1" applyAlignment="1" applyProtection="1">
      <alignment horizontal="right" vertical="center" wrapText="1"/>
      <protection/>
    </xf>
    <xf numFmtId="3" fontId="7" fillId="0" borderId="17" xfId="0" applyNumberFormat="1" applyFont="1" applyFill="1" applyBorder="1" applyAlignment="1" applyProtection="1">
      <alignment horizontal="right" vertical="center" wrapText="1"/>
      <protection/>
    </xf>
    <xf numFmtId="3" fontId="7" fillId="0" borderId="18" xfId="0" applyNumberFormat="1" applyFont="1" applyFill="1" applyBorder="1" applyAlignment="1" applyProtection="1">
      <alignment horizontal="right" vertical="center" wrapText="1"/>
      <protection/>
    </xf>
    <xf numFmtId="3" fontId="7" fillId="0" borderId="18" xfId="0" applyNumberFormat="1" applyFont="1" applyFill="1" applyBorder="1" applyAlignment="1">
      <alignment horizontal="right" vertical="center" wrapText="1"/>
    </xf>
    <xf numFmtId="3" fontId="7" fillId="0" borderId="17" xfId="0" applyNumberFormat="1" applyFont="1" applyFill="1" applyBorder="1" applyAlignment="1">
      <alignment horizontal="right" vertical="center" wrapText="1"/>
    </xf>
    <xf numFmtId="3" fontId="11" fillId="0" borderId="13" xfId="0" applyNumberFormat="1" applyFont="1" applyFill="1" applyBorder="1" applyAlignment="1" applyProtection="1">
      <alignment horizontal="right" vertical="center" wrapText="1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4" fillId="34" borderId="21" xfId="0" applyFont="1" applyFill="1" applyBorder="1" applyAlignment="1" applyProtection="1">
      <alignment horizontal="center" vertical="center" wrapText="1"/>
      <protection/>
    </xf>
    <xf numFmtId="0" fontId="12" fillId="0" borderId="11" xfId="0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Border="1" applyAlignment="1" applyProtection="1">
      <alignment horizontal="left" vertical="center" wrapText="1"/>
      <protection/>
    </xf>
    <xf numFmtId="0" fontId="5" fillId="33" borderId="22" xfId="0" applyFont="1" applyFill="1" applyBorder="1" applyAlignment="1" applyProtection="1">
      <alignment horizontal="left" vertical="center" wrapText="1"/>
      <protection/>
    </xf>
    <xf numFmtId="0" fontId="1" fillId="33" borderId="23" xfId="0" applyFont="1" applyFill="1" applyBorder="1" applyAlignment="1" applyProtection="1">
      <alignment horizontal="left" vertical="top" wrapText="1"/>
      <protection/>
    </xf>
    <xf numFmtId="0" fontId="6" fillId="33" borderId="0" xfId="0" applyFont="1" applyFill="1" applyBorder="1" applyAlignment="1" applyProtection="1">
      <alignment horizontal="left" vertical="top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0"/>
  <sheetViews>
    <sheetView tabSelected="1" zoomScale="145" zoomScaleNormal="145" zoomScalePageLayoutView="0" workbookViewId="0" topLeftCell="A1">
      <selection activeCell="G15" sqref="G15"/>
    </sheetView>
  </sheetViews>
  <sheetFormatPr defaultColWidth="9.140625" defaultRowHeight="12.75"/>
  <cols>
    <col min="1" max="1" width="4.140625" style="0" customWidth="1"/>
    <col min="2" max="3" width="2.57421875" style="0" customWidth="1"/>
    <col min="4" max="4" width="50.7109375" style="0" customWidth="1"/>
    <col min="5" max="10" width="14.28125" style="15" customWidth="1"/>
    <col min="11" max="11" width="4.140625" style="0" customWidth="1"/>
    <col min="12" max="12" width="15.57421875" style="0" bestFit="1" customWidth="1"/>
    <col min="13" max="13" width="10.57421875" style="0" bestFit="1" customWidth="1"/>
  </cols>
  <sheetData>
    <row r="1" spans="1:11" ht="12" customHeight="1">
      <c r="A1" s="1"/>
      <c r="B1" s="30"/>
      <c r="C1" s="30"/>
      <c r="D1" s="30"/>
      <c r="E1" s="30"/>
      <c r="F1" s="30"/>
      <c r="G1" s="30"/>
      <c r="H1" s="30"/>
      <c r="I1" s="30"/>
      <c r="J1" s="30"/>
      <c r="K1" s="1"/>
    </row>
    <row r="2" spans="1:11" ht="12" customHeight="1">
      <c r="A2" s="1"/>
      <c r="B2" s="30" t="s">
        <v>0</v>
      </c>
      <c r="C2" s="30"/>
      <c r="D2" s="30"/>
      <c r="E2" s="30"/>
      <c r="F2" s="30"/>
      <c r="G2" s="30"/>
      <c r="H2" s="30"/>
      <c r="I2" s="30"/>
      <c r="J2" s="30"/>
      <c r="K2" s="1"/>
    </row>
    <row r="3" spans="1:11" ht="12" customHeight="1">
      <c r="A3" s="1"/>
      <c r="B3" s="30" t="s">
        <v>1</v>
      </c>
      <c r="C3" s="30"/>
      <c r="D3" s="30"/>
      <c r="E3" s="30"/>
      <c r="F3" s="30"/>
      <c r="G3" s="30"/>
      <c r="H3" s="30"/>
      <c r="I3" s="30"/>
      <c r="J3" s="30"/>
      <c r="K3" s="1"/>
    </row>
    <row r="4" spans="1:11" ht="12" customHeight="1">
      <c r="A4" s="1"/>
      <c r="B4" s="30" t="s">
        <v>2</v>
      </c>
      <c r="C4" s="30"/>
      <c r="D4" s="30"/>
      <c r="E4" s="30"/>
      <c r="F4" s="30"/>
      <c r="G4" s="30"/>
      <c r="H4" s="30"/>
      <c r="I4" s="30"/>
      <c r="J4" s="30"/>
      <c r="K4" s="1"/>
    </row>
    <row r="5" spans="1:11" ht="12" customHeight="1">
      <c r="A5" s="1"/>
      <c r="B5" s="30" t="s">
        <v>3</v>
      </c>
      <c r="C5" s="30"/>
      <c r="D5" s="30"/>
      <c r="E5" s="30"/>
      <c r="F5" s="30"/>
      <c r="G5" s="30"/>
      <c r="H5" s="30"/>
      <c r="I5" s="30"/>
      <c r="J5" s="30"/>
      <c r="K5" s="1"/>
    </row>
    <row r="6" spans="1:22" s="16" customFormat="1" ht="12" customHeight="1">
      <c r="A6" s="1"/>
      <c r="B6" s="32" t="s">
        <v>47</v>
      </c>
      <c r="C6" s="32"/>
      <c r="D6" s="32"/>
      <c r="E6" s="32"/>
      <c r="F6" s="32"/>
      <c r="G6" s="32"/>
      <c r="H6" s="32"/>
      <c r="I6" s="32"/>
      <c r="J6" s="32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</row>
    <row r="7" spans="1:12" ht="39.75" customHeight="1">
      <c r="A7" s="1"/>
      <c r="B7" s="31" t="s">
        <v>4</v>
      </c>
      <c r="C7" s="31"/>
      <c r="D7" s="31"/>
      <c r="E7" s="8" t="s">
        <v>39</v>
      </c>
      <c r="F7" s="9" t="s">
        <v>40</v>
      </c>
      <c r="G7" s="9" t="s">
        <v>41</v>
      </c>
      <c r="H7" s="9" t="s">
        <v>42</v>
      </c>
      <c r="I7" s="9" t="s">
        <v>43</v>
      </c>
      <c r="J7" s="9" t="s">
        <v>44</v>
      </c>
      <c r="K7" s="1"/>
      <c r="L7" s="18"/>
    </row>
    <row r="8" spans="1:11" ht="15" customHeight="1">
      <c r="A8" s="1"/>
      <c r="B8" s="2"/>
      <c r="C8" s="3"/>
      <c r="D8" s="3"/>
      <c r="E8" s="10" t="s">
        <v>5</v>
      </c>
      <c r="F8" s="11" t="s">
        <v>6</v>
      </c>
      <c r="G8" s="11" t="s">
        <v>7</v>
      </c>
      <c r="H8" s="11" t="s">
        <v>8</v>
      </c>
      <c r="I8" s="11" t="s">
        <v>9</v>
      </c>
      <c r="J8" s="11" t="s">
        <v>10</v>
      </c>
      <c r="K8" s="1"/>
    </row>
    <row r="9" spans="1:12" ht="16.5" customHeight="1">
      <c r="A9" s="1"/>
      <c r="B9" s="4"/>
      <c r="C9" s="33" t="s">
        <v>11</v>
      </c>
      <c r="D9" s="33"/>
      <c r="E9" s="24">
        <f aca="true" t="shared" si="0" ref="E9:J9">SUM(E10:E15)</f>
        <v>773305637</v>
      </c>
      <c r="F9" s="24">
        <f t="shared" si="0"/>
        <v>43944443.889999986</v>
      </c>
      <c r="G9" s="24">
        <f t="shared" si="0"/>
        <v>817250080.89</v>
      </c>
      <c r="H9" s="24">
        <f t="shared" si="0"/>
        <v>823682120.2700001</v>
      </c>
      <c r="I9" s="24">
        <f t="shared" si="0"/>
        <v>817180640.82</v>
      </c>
      <c r="J9" s="12">
        <f t="shared" si="0"/>
        <v>-6432039.38000001</v>
      </c>
      <c r="K9" s="1"/>
      <c r="L9" s="6"/>
    </row>
    <row r="10" spans="1:12" ht="16.5" customHeight="1">
      <c r="A10" s="1"/>
      <c r="B10" s="4"/>
      <c r="C10" s="1"/>
      <c r="D10" s="5" t="s">
        <v>12</v>
      </c>
      <c r="E10" s="25">
        <v>270992313</v>
      </c>
      <c r="F10" s="26">
        <f>+G10-E10</f>
        <v>5750273.769999981</v>
      </c>
      <c r="G10" s="26">
        <v>276742586.77</v>
      </c>
      <c r="H10" s="27">
        <v>279164004.65</v>
      </c>
      <c r="I10" s="27">
        <v>276742586.77</v>
      </c>
      <c r="J10" s="13">
        <f aca="true" t="shared" si="1" ref="J10:J15">+G10-H10</f>
        <v>-2421417.879999995</v>
      </c>
      <c r="K10" s="1"/>
      <c r="L10" s="6"/>
    </row>
    <row r="11" spans="1:12" ht="16.5" customHeight="1">
      <c r="A11" s="1"/>
      <c r="B11" s="4"/>
      <c r="C11" s="1"/>
      <c r="D11" s="5" t="s">
        <v>13</v>
      </c>
      <c r="E11" s="25">
        <v>12376764</v>
      </c>
      <c r="F11" s="26">
        <f aca="true" t="shared" si="2" ref="F11:F36">+G11-E11</f>
        <v>-457127.2400000002</v>
      </c>
      <c r="G11" s="27">
        <v>11919636.76</v>
      </c>
      <c r="H11" s="27">
        <v>11919636.76</v>
      </c>
      <c r="I11" s="27">
        <v>11919636.76</v>
      </c>
      <c r="J11" s="13">
        <f t="shared" si="1"/>
        <v>0</v>
      </c>
      <c r="K11" s="1"/>
      <c r="L11" s="6"/>
    </row>
    <row r="12" spans="1:12" ht="16.5" customHeight="1">
      <c r="A12" s="1"/>
      <c r="B12" s="4"/>
      <c r="C12" s="1"/>
      <c r="D12" s="5" t="s">
        <v>14</v>
      </c>
      <c r="E12" s="25">
        <v>174027325</v>
      </c>
      <c r="F12" s="26">
        <f t="shared" si="2"/>
        <v>45343166.56</v>
      </c>
      <c r="G12" s="26">
        <v>219370491.56</v>
      </c>
      <c r="H12" s="27">
        <v>219643551.46</v>
      </c>
      <c r="I12" s="27">
        <v>219370491.56</v>
      </c>
      <c r="J12" s="13">
        <f t="shared" si="1"/>
        <v>-273059.90000000596</v>
      </c>
      <c r="K12" s="1"/>
      <c r="L12" s="6"/>
    </row>
    <row r="13" spans="1:12" ht="16.5" customHeight="1">
      <c r="A13" s="1"/>
      <c r="B13" s="4"/>
      <c r="C13" s="1"/>
      <c r="D13" s="5" t="s">
        <v>15</v>
      </c>
      <c r="E13" s="25">
        <v>72714258</v>
      </c>
      <c r="F13" s="26">
        <f t="shared" si="2"/>
        <v>170480.5</v>
      </c>
      <c r="G13" s="26">
        <v>72884738.5</v>
      </c>
      <c r="H13" s="27">
        <v>76483042.44000001</v>
      </c>
      <c r="I13" s="27">
        <v>72815298.43</v>
      </c>
      <c r="J13" s="13">
        <f t="shared" si="1"/>
        <v>-3598303.9400000125</v>
      </c>
      <c r="K13" s="1"/>
      <c r="L13" s="6"/>
    </row>
    <row r="14" spans="1:12" ht="16.5" customHeight="1">
      <c r="A14" s="1"/>
      <c r="B14" s="4"/>
      <c r="C14" s="1"/>
      <c r="D14" s="5" t="s">
        <v>16</v>
      </c>
      <c r="E14" s="25">
        <v>225349113</v>
      </c>
      <c r="F14" s="26">
        <f t="shared" si="2"/>
        <v>-7904528.659999996</v>
      </c>
      <c r="G14" s="26">
        <v>217444584.34</v>
      </c>
      <c r="H14" s="27">
        <v>217583842</v>
      </c>
      <c r="I14" s="27">
        <v>217444584.34</v>
      </c>
      <c r="J14" s="13">
        <f t="shared" si="1"/>
        <v>-139257.65999999642</v>
      </c>
      <c r="K14" s="1"/>
      <c r="L14" s="6"/>
    </row>
    <row r="15" spans="1:12" ht="16.5" customHeight="1">
      <c r="A15" s="1"/>
      <c r="B15" s="4"/>
      <c r="C15" s="1"/>
      <c r="D15" s="5" t="s">
        <v>17</v>
      </c>
      <c r="E15" s="25">
        <v>17845864</v>
      </c>
      <c r="F15" s="26">
        <f t="shared" si="2"/>
        <v>1042178.9600000009</v>
      </c>
      <c r="G15" s="26">
        <v>18888042.96</v>
      </c>
      <c r="H15" s="27">
        <v>18888042.96</v>
      </c>
      <c r="I15" s="27">
        <v>18888042.96</v>
      </c>
      <c r="J15" s="13">
        <f t="shared" si="1"/>
        <v>0</v>
      </c>
      <c r="K15" s="1"/>
      <c r="L15" s="6"/>
    </row>
    <row r="16" spans="1:13" ht="16.5" customHeight="1">
      <c r="A16" s="1"/>
      <c r="B16" s="4"/>
      <c r="C16" s="33" t="s">
        <v>18</v>
      </c>
      <c r="D16" s="33"/>
      <c r="E16" s="24">
        <f aca="true" t="shared" si="3" ref="E16:J16">SUM(E17:E23)</f>
        <v>496924116</v>
      </c>
      <c r="F16" s="24">
        <f t="shared" si="3"/>
        <v>9360433.34</v>
      </c>
      <c r="G16" s="24">
        <f t="shared" si="3"/>
        <v>506284549.34000003</v>
      </c>
      <c r="H16" s="24">
        <f t="shared" si="3"/>
        <v>550645842.91</v>
      </c>
      <c r="I16" s="24">
        <f t="shared" si="3"/>
        <v>407722483.33000004</v>
      </c>
      <c r="J16" s="12">
        <f t="shared" si="3"/>
        <v>-44361293.56999999</v>
      </c>
      <c r="K16" s="1"/>
      <c r="L16" s="6"/>
      <c r="M16" s="6"/>
    </row>
    <row r="17" spans="1:12" ht="16.5" customHeight="1">
      <c r="A17" s="1"/>
      <c r="B17" s="4"/>
      <c r="C17" s="1"/>
      <c r="D17" s="5" t="s">
        <v>19</v>
      </c>
      <c r="E17" s="25">
        <v>3994525</v>
      </c>
      <c r="F17" s="26">
        <f t="shared" si="2"/>
        <v>185950.97999999998</v>
      </c>
      <c r="G17" s="26">
        <v>4180475.98</v>
      </c>
      <c r="H17" s="27">
        <v>1288467.26</v>
      </c>
      <c r="I17" s="27">
        <v>1194836.22</v>
      </c>
      <c r="J17" s="13">
        <f>+G17-H17</f>
        <v>2892008.7199999997</v>
      </c>
      <c r="K17" s="1"/>
      <c r="L17" s="6"/>
    </row>
    <row r="18" spans="1:12" ht="16.5" customHeight="1">
      <c r="A18" s="1"/>
      <c r="B18" s="4"/>
      <c r="C18" s="1"/>
      <c r="D18" s="5" t="s">
        <v>20</v>
      </c>
      <c r="E18" s="25">
        <v>27470081</v>
      </c>
      <c r="F18" s="26">
        <f t="shared" si="2"/>
        <v>1744536</v>
      </c>
      <c r="G18" s="26">
        <v>29214617</v>
      </c>
      <c r="H18" s="27">
        <v>20342566.33</v>
      </c>
      <c r="I18" s="27">
        <v>17960112.84</v>
      </c>
      <c r="J18" s="13">
        <f aca="true" t="shared" si="4" ref="J18:J36">+G18-H18</f>
        <v>8872050.670000002</v>
      </c>
      <c r="K18" s="1"/>
      <c r="L18" s="6"/>
    </row>
    <row r="19" spans="1:12" ht="16.5" customHeight="1">
      <c r="A19" s="1"/>
      <c r="B19" s="4"/>
      <c r="C19" s="1"/>
      <c r="D19" s="5" t="s">
        <v>21</v>
      </c>
      <c r="E19" s="25">
        <v>1043601</v>
      </c>
      <c r="F19" s="26">
        <f t="shared" si="2"/>
        <v>0</v>
      </c>
      <c r="G19" s="26">
        <v>1043601</v>
      </c>
      <c r="H19" s="27">
        <v>222788.95</v>
      </c>
      <c r="I19" s="27">
        <v>175971.35</v>
      </c>
      <c r="J19" s="13">
        <f t="shared" si="4"/>
        <v>820812.05</v>
      </c>
      <c r="K19" s="1"/>
      <c r="L19" s="6"/>
    </row>
    <row r="20" spans="1:12" ht="16.5" customHeight="1">
      <c r="A20" s="1"/>
      <c r="B20" s="4"/>
      <c r="C20" s="1"/>
      <c r="D20" s="5" t="s">
        <v>22</v>
      </c>
      <c r="E20" s="25">
        <v>458392092</v>
      </c>
      <c r="F20" s="26">
        <f t="shared" si="2"/>
        <v>-206901</v>
      </c>
      <c r="G20" s="26">
        <v>458185191</v>
      </c>
      <c r="H20" s="27">
        <v>519638716.64</v>
      </c>
      <c r="I20" s="27">
        <v>380470983.57</v>
      </c>
      <c r="J20" s="13">
        <f t="shared" si="4"/>
        <v>-61453525.639999986</v>
      </c>
      <c r="K20" s="1"/>
      <c r="L20" s="6"/>
    </row>
    <row r="21" spans="1:12" ht="16.5" customHeight="1">
      <c r="A21" s="1"/>
      <c r="B21" s="4"/>
      <c r="C21" s="1"/>
      <c r="D21" s="5" t="s">
        <v>23</v>
      </c>
      <c r="E21" s="25">
        <v>426314</v>
      </c>
      <c r="F21" s="26">
        <f t="shared" si="2"/>
        <v>128760.84999999998</v>
      </c>
      <c r="G21" s="26">
        <v>555074.85</v>
      </c>
      <c r="H21" s="27">
        <v>91225.35</v>
      </c>
      <c r="I21" s="27">
        <v>91225.35</v>
      </c>
      <c r="J21" s="13">
        <f t="shared" si="4"/>
        <v>463849.5</v>
      </c>
      <c r="K21" s="1"/>
      <c r="L21" s="6"/>
    </row>
    <row r="22" spans="1:12" ht="16.5" customHeight="1">
      <c r="A22" s="1"/>
      <c r="B22" s="4"/>
      <c r="C22" s="1"/>
      <c r="D22" s="5" t="s">
        <v>24</v>
      </c>
      <c r="E22" s="25">
        <v>3750000</v>
      </c>
      <c r="F22" s="26">
        <f t="shared" si="2"/>
        <v>6480254.82</v>
      </c>
      <c r="G22" s="26">
        <v>10230254.82</v>
      </c>
      <c r="H22" s="27">
        <v>7249724.800000001</v>
      </c>
      <c r="I22" s="27">
        <v>6684750.99</v>
      </c>
      <c r="J22" s="13">
        <f t="shared" si="4"/>
        <v>2980530.0199999996</v>
      </c>
      <c r="K22" s="1"/>
      <c r="L22" s="6"/>
    </row>
    <row r="23" spans="1:12" ht="16.5" customHeight="1">
      <c r="A23" s="1"/>
      <c r="B23" s="4"/>
      <c r="C23" s="1"/>
      <c r="D23" s="5" t="s">
        <v>25</v>
      </c>
      <c r="E23" s="25">
        <v>1847503</v>
      </c>
      <c r="F23" s="26">
        <f t="shared" si="2"/>
        <v>1027831.69</v>
      </c>
      <c r="G23" s="26">
        <v>2875334.69</v>
      </c>
      <c r="H23" s="27">
        <v>1812353.58</v>
      </c>
      <c r="I23" s="27">
        <v>1144603.01</v>
      </c>
      <c r="J23" s="13">
        <f t="shared" si="4"/>
        <v>1062981.1099999999</v>
      </c>
      <c r="K23" s="1"/>
      <c r="L23" s="6"/>
    </row>
    <row r="24" spans="1:13" ht="16.5" customHeight="1">
      <c r="A24" s="1"/>
      <c r="B24" s="4"/>
      <c r="C24" s="33" t="s">
        <v>26</v>
      </c>
      <c r="D24" s="33"/>
      <c r="E24" s="24">
        <f aca="true" t="shared" si="5" ref="E24:J24">SUM(E25:E32)</f>
        <v>272110254</v>
      </c>
      <c r="F24" s="24">
        <f t="shared" si="5"/>
        <v>29317254.819999993</v>
      </c>
      <c r="G24" s="24">
        <f t="shared" si="5"/>
        <v>301427508.82</v>
      </c>
      <c r="H24" s="24">
        <f t="shared" si="5"/>
        <v>165580200.61</v>
      </c>
      <c r="I24" s="24">
        <f t="shared" si="5"/>
        <v>157465651.47</v>
      </c>
      <c r="J24" s="12">
        <f t="shared" si="5"/>
        <v>135847308.20999998</v>
      </c>
      <c r="K24" s="1"/>
      <c r="L24" s="6"/>
      <c r="M24" s="6"/>
    </row>
    <row r="25" spans="1:12" ht="16.5" customHeight="1">
      <c r="A25" s="1"/>
      <c r="B25" s="4"/>
      <c r="C25" s="1"/>
      <c r="D25" s="5" t="s">
        <v>27</v>
      </c>
      <c r="E25" s="25">
        <v>46230023</v>
      </c>
      <c r="F25" s="26">
        <f t="shared" si="2"/>
        <v>8620361.630000003</v>
      </c>
      <c r="G25" s="27">
        <v>54850384.63</v>
      </c>
      <c r="H25" s="27">
        <v>13104108.25</v>
      </c>
      <c r="I25" s="27">
        <v>13102380.25</v>
      </c>
      <c r="J25" s="13">
        <f t="shared" si="4"/>
        <v>41746276.38</v>
      </c>
      <c r="K25" s="1"/>
      <c r="L25" s="6"/>
    </row>
    <row r="26" spans="1:12" ht="16.5" customHeight="1">
      <c r="A26" s="1"/>
      <c r="B26" s="4"/>
      <c r="C26" s="1"/>
      <c r="D26" s="5" t="s">
        <v>28</v>
      </c>
      <c r="E26" s="25">
        <v>48084420</v>
      </c>
      <c r="F26" s="26">
        <f t="shared" si="2"/>
        <v>2476131.1599999964</v>
      </c>
      <c r="G26" s="27">
        <v>50560551.16</v>
      </c>
      <c r="H26" s="27">
        <v>26690226.119999997</v>
      </c>
      <c r="I26" s="27">
        <v>23958128.79</v>
      </c>
      <c r="J26" s="13">
        <f t="shared" si="4"/>
        <v>23870325.04</v>
      </c>
      <c r="K26" s="1"/>
      <c r="L26" s="6"/>
    </row>
    <row r="27" spans="1:12" ht="16.5" customHeight="1">
      <c r="A27" s="1"/>
      <c r="B27" s="4"/>
      <c r="C27" s="1"/>
      <c r="D27" s="5" t="s">
        <v>29</v>
      </c>
      <c r="E27" s="25">
        <v>36112754</v>
      </c>
      <c r="F27" s="26">
        <f t="shared" si="2"/>
        <v>-3722932.1099999994</v>
      </c>
      <c r="G27" s="27">
        <v>32389821.89</v>
      </c>
      <c r="H27" s="27">
        <v>13473661.690000001</v>
      </c>
      <c r="I27" s="27">
        <v>11718895.72</v>
      </c>
      <c r="J27" s="13">
        <f t="shared" si="4"/>
        <v>18916160.2</v>
      </c>
      <c r="K27" s="1"/>
      <c r="L27" s="6"/>
    </row>
    <row r="28" spans="1:12" ht="16.5" customHeight="1">
      <c r="A28" s="1"/>
      <c r="B28" s="4"/>
      <c r="C28" s="1"/>
      <c r="D28" s="5" t="s">
        <v>30</v>
      </c>
      <c r="E28" s="25">
        <v>12045000</v>
      </c>
      <c r="F28" s="26">
        <f t="shared" si="2"/>
        <v>4074000</v>
      </c>
      <c r="G28" s="27">
        <v>16119000</v>
      </c>
      <c r="H28" s="27">
        <v>15433603.72</v>
      </c>
      <c r="I28" s="27">
        <v>15432818.39</v>
      </c>
      <c r="J28" s="13">
        <f t="shared" si="4"/>
        <v>685396.2799999993</v>
      </c>
      <c r="K28" s="1"/>
      <c r="L28" s="6"/>
    </row>
    <row r="29" spans="1:12" ht="16.5" customHeight="1">
      <c r="A29" s="1"/>
      <c r="B29" s="4"/>
      <c r="C29" s="1"/>
      <c r="D29" s="5" t="s">
        <v>31</v>
      </c>
      <c r="E29" s="25">
        <v>105810934</v>
      </c>
      <c r="F29" s="26">
        <f t="shared" si="2"/>
        <v>17212943.569999993</v>
      </c>
      <c r="G29" s="27">
        <v>123023877.57</v>
      </c>
      <c r="H29" s="27">
        <v>74097434.14</v>
      </c>
      <c r="I29" s="27">
        <v>72710552.77</v>
      </c>
      <c r="J29" s="13">
        <f t="shared" si="4"/>
        <v>48926443.42999999</v>
      </c>
      <c r="K29" s="1"/>
      <c r="L29" s="6"/>
    </row>
    <row r="30" spans="1:12" ht="16.5" customHeight="1">
      <c r="A30" s="1"/>
      <c r="B30" s="4"/>
      <c r="C30" s="1"/>
      <c r="D30" s="5" t="s">
        <v>32</v>
      </c>
      <c r="E30" s="25">
        <v>590500</v>
      </c>
      <c r="F30" s="26">
        <f t="shared" si="2"/>
        <v>0</v>
      </c>
      <c r="G30" s="27">
        <v>590500</v>
      </c>
      <c r="H30" s="27">
        <v>49646</v>
      </c>
      <c r="I30" s="27">
        <v>48916</v>
      </c>
      <c r="J30" s="13">
        <f t="shared" si="4"/>
        <v>540854</v>
      </c>
      <c r="K30" s="1"/>
      <c r="L30" s="6"/>
    </row>
    <row r="31" spans="1:12" ht="16.5" customHeight="1">
      <c r="A31" s="1"/>
      <c r="B31" s="4"/>
      <c r="C31" s="1"/>
      <c r="D31" s="5" t="s">
        <v>33</v>
      </c>
      <c r="E31" s="25">
        <v>395000</v>
      </c>
      <c r="F31" s="26">
        <f t="shared" si="2"/>
        <v>0</v>
      </c>
      <c r="G31" s="27">
        <v>395000</v>
      </c>
      <c r="H31" s="27">
        <v>0</v>
      </c>
      <c r="I31" s="27">
        <v>0</v>
      </c>
      <c r="J31" s="13">
        <f t="shared" si="4"/>
        <v>395000</v>
      </c>
      <c r="K31" s="1"/>
      <c r="L31" s="6"/>
    </row>
    <row r="32" spans="1:13" ht="16.5" customHeight="1">
      <c r="A32" s="1"/>
      <c r="B32" s="4"/>
      <c r="C32" s="1"/>
      <c r="D32" s="5" t="s">
        <v>34</v>
      </c>
      <c r="E32" s="25">
        <v>22841623</v>
      </c>
      <c r="F32" s="26">
        <f t="shared" si="2"/>
        <v>656750.5700000003</v>
      </c>
      <c r="G32" s="28">
        <v>23498373.57</v>
      </c>
      <c r="H32" s="27">
        <f>22656045.69+75475</f>
        <v>22731520.69</v>
      </c>
      <c r="I32" s="28">
        <v>20493959.55</v>
      </c>
      <c r="J32" s="21">
        <f t="shared" si="4"/>
        <v>766852.879999999</v>
      </c>
      <c r="K32" s="1"/>
      <c r="L32" s="19"/>
      <c r="M32" s="6"/>
    </row>
    <row r="33" spans="1:12" ht="16.5" customHeight="1">
      <c r="A33" s="1"/>
      <c r="B33" s="4"/>
      <c r="C33" s="37" t="s">
        <v>45</v>
      </c>
      <c r="D33" s="37"/>
      <c r="E33" s="24">
        <f aca="true" t="shared" si="6" ref="E33:J33">SUM(E34)</f>
        <v>0</v>
      </c>
      <c r="F33" s="24">
        <f t="shared" si="6"/>
        <v>404216985.55</v>
      </c>
      <c r="G33" s="24">
        <f t="shared" si="6"/>
        <v>404216985.55</v>
      </c>
      <c r="H33" s="24">
        <f t="shared" si="6"/>
        <v>404216985.55</v>
      </c>
      <c r="I33" s="24">
        <f t="shared" si="6"/>
        <v>404216985.55</v>
      </c>
      <c r="J33" s="22">
        <f t="shared" si="6"/>
        <v>0</v>
      </c>
      <c r="K33" s="1"/>
      <c r="L33" s="20"/>
    </row>
    <row r="34" spans="1:12" ht="16.5" customHeight="1">
      <c r="A34" s="1"/>
      <c r="B34" s="4"/>
      <c r="C34" s="1"/>
      <c r="D34" s="5" t="s">
        <v>46</v>
      </c>
      <c r="E34" s="25">
        <v>0</v>
      </c>
      <c r="F34" s="26">
        <f>+G34-E34</f>
        <v>404216985.55</v>
      </c>
      <c r="G34" s="26">
        <v>404216985.55</v>
      </c>
      <c r="H34" s="27">
        <v>404216985.55</v>
      </c>
      <c r="I34" s="26">
        <v>404216985.55</v>
      </c>
      <c r="J34" s="21">
        <f>+G34-H34</f>
        <v>0</v>
      </c>
      <c r="K34" s="1"/>
      <c r="L34" s="20"/>
    </row>
    <row r="35" spans="1:13" ht="16.5" customHeight="1">
      <c r="A35" s="1"/>
      <c r="B35" s="4"/>
      <c r="C35" s="33" t="s">
        <v>37</v>
      </c>
      <c r="D35" s="33"/>
      <c r="E35" s="24">
        <f aca="true" t="shared" si="7" ref="E35:J35">+E36</f>
        <v>30000000</v>
      </c>
      <c r="F35" s="24">
        <f t="shared" si="7"/>
        <v>-4676894</v>
      </c>
      <c r="G35" s="24">
        <f t="shared" si="7"/>
        <v>25323106</v>
      </c>
      <c r="H35" s="24">
        <f t="shared" si="7"/>
        <v>25323061.08</v>
      </c>
      <c r="I35" s="24">
        <f t="shared" si="7"/>
        <v>23083107.72</v>
      </c>
      <c r="J35" s="22">
        <f t="shared" si="7"/>
        <v>44.92000000178814</v>
      </c>
      <c r="K35" s="1"/>
      <c r="L35" s="19"/>
      <c r="M35" s="6"/>
    </row>
    <row r="36" spans="1:12" ht="16.5" customHeight="1">
      <c r="A36" s="1"/>
      <c r="B36" s="4"/>
      <c r="C36" s="1"/>
      <c r="D36" s="5" t="s">
        <v>38</v>
      </c>
      <c r="E36" s="25">
        <v>30000000</v>
      </c>
      <c r="F36" s="26">
        <f t="shared" si="2"/>
        <v>-4676894</v>
      </c>
      <c r="G36" s="26">
        <v>25323106</v>
      </c>
      <c r="H36" s="27">
        <v>25323061.08</v>
      </c>
      <c r="I36" s="27">
        <v>23083107.72</v>
      </c>
      <c r="J36" s="23">
        <f t="shared" si="4"/>
        <v>44.92000000178814</v>
      </c>
      <c r="K36" s="1"/>
      <c r="L36" s="20"/>
    </row>
    <row r="37" spans="1:11" ht="21.75" customHeight="1">
      <c r="A37" s="1"/>
      <c r="B37" s="34" t="s">
        <v>35</v>
      </c>
      <c r="C37" s="34"/>
      <c r="D37" s="34"/>
      <c r="E37" s="29">
        <f>+E9+E16+E24+E35+E33</f>
        <v>1572340007</v>
      </c>
      <c r="F37" s="29">
        <f>+F9+F16+F24+F35+F33</f>
        <v>482162223.6</v>
      </c>
      <c r="G37" s="29">
        <f>+G9+G16+G24+G35+G33</f>
        <v>2054502230.6</v>
      </c>
      <c r="H37" s="29">
        <f>+H9+H16+H24+H35+H33</f>
        <v>1969448210.4199998</v>
      </c>
      <c r="I37" s="29">
        <f>+I9+I16+I24+I35+I33</f>
        <v>1809668868.89</v>
      </c>
      <c r="J37" s="14">
        <f>+J9+J16+J24+J35</f>
        <v>85054020.17999998</v>
      </c>
      <c r="K37" s="1"/>
    </row>
    <row r="38" spans="1:11" ht="0.75" customHeight="1">
      <c r="A38" s="1"/>
      <c r="B38" s="35"/>
      <c r="C38" s="35"/>
      <c r="D38" s="35"/>
      <c r="E38" s="35"/>
      <c r="F38" s="35"/>
      <c r="G38" s="35"/>
      <c r="H38" s="35"/>
      <c r="I38" s="35"/>
      <c r="J38" s="35"/>
      <c r="K38" s="1"/>
    </row>
    <row r="39" spans="1:11" ht="40.5" customHeight="1">
      <c r="A39" s="1"/>
      <c r="B39" s="1"/>
      <c r="C39" s="36" t="s">
        <v>36</v>
      </c>
      <c r="D39" s="36"/>
      <c r="E39" s="36"/>
      <c r="F39" s="36"/>
      <c r="G39" s="36"/>
      <c r="H39" s="36"/>
      <c r="I39" s="36"/>
      <c r="J39" s="36"/>
      <c r="K39" s="1"/>
    </row>
    <row r="40" spans="1:11" ht="30" customHeight="1">
      <c r="A40" s="1"/>
      <c r="B40" s="1"/>
      <c r="C40" s="1"/>
      <c r="D40" s="1"/>
      <c r="E40" s="7"/>
      <c r="F40" s="7"/>
      <c r="G40" s="7"/>
      <c r="H40" s="7"/>
      <c r="I40" s="7"/>
      <c r="J40" s="7"/>
      <c r="K40" s="1"/>
    </row>
  </sheetData>
  <sheetProtection/>
  <mergeCells count="15">
    <mergeCell ref="C9:D9"/>
    <mergeCell ref="C16:D16"/>
    <mergeCell ref="C24:D24"/>
    <mergeCell ref="B37:D37"/>
    <mergeCell ref="B38:J38"/>
    <mergeCell ref="C39:J39"/>
    <mergeCell ref="C35:D35"/>
    <mergeCell ref="C33:D33"/>
    <mergeCell ref="B1:J1"/>
    <mergeCell ref="B2:J2"/>
    <mergeCell ref="B3:J3"/>
    <mergeCell ref="B4:J4"/>
    <mergeCell ref="B5:J5"/>
    <mergeCell ref="B7:D7"/>
    <mergeCell ref="B6:J6"/>
  </mergeCells>
  <printOptions horizontalCentered="1"/>
  <pageMargins left="0.35433070866141736" right="0.35433070866141736" top="0.3937007874015748" bottom="0.3937007874015748" header="0.5118110236220472" footer="0.5118110236220472"/>
  <pageSetup horizontalDpi="300" verticalDpi="300" orientation="landscape" pageOrder="overThenDown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Presupuesto</dc:creator>
  <cp:keywords/>
  <dc:description/>
  <cp:lastModifiedBy>Ivete</cp:lastModifiedBy>
  <cp:lastPrinted>2021-10-26T16:57:49Z</cp:lastPrinted>
  <dcterms:created xsi:type="dcterms:W3CDTF">2020-02-21T22:15:44Z</dcterms:created>
  <dcterms:modified xsi:type="dcterms:W3CDTF">2021-10-26T21:08:17Z</dcterms:modified>
  <cp:category/>
  <cp:version/>
  <cp:contentType/>
  <cp:contentStatus/>
</cp:coreProperties>
</file>